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Y:\IR_PROTECTED\2024\Website\Gone live - H2\"/>
    </mc:Choice>
  </mc:AlternateContent>
  <xr:revisionPtr revIDLastSave="0" documentId="8_{0AA07DD8-4BF9-488B-839E-287713B50524}" xr6:coauthVersionLast="47" xr6:coauthVersionMax="47" xr10:uidLastSave="{00000000-0000-0000-0000-000000000000}"/>
  <bookViews>
    <workbookView xWindow="-110" yWindow="-110" windowWidth="19420" windowHeight="10300" tabRatio="706" xr2:uid="{00000000-000D-0000-FFFF-FFFF00000000}"/>
  </bookViews>
  <sheets>
    <sheet name="REPORT" sheetId="1" r:id="rId1"/>
    <sheet name="ACCESS OUTPUT" sheetId="4" r:id="rId2"/>
    <sheet name="SPG INPUT REQUEST" sheetId="9" r:id="rId3"/>
    <sheet name="Gov Slide Output" sheetId="14" r:id="rId4"/>
    <sheet name="COLLEAGUES" sheetId="10" r:id="rId5"/>
    <sheet name="VERSION CONTROL" sheetId="12" r:id="rId6"/>
  </sheets>
  <externalReferences>
    <externalReference r:id="rId7"/>
    <externalReference r:id="rId8"/>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ID" localSheetId="3" hidden="1">"5b042247-c329-4559-b97e-a44b458996f4"</definedName>
    <definedName name="pcdsHeader">#REF!</definedName>
    <definedName name="_xlnm.Print_Area" localSheetId="3">'Gov Slide Output'!$A$1:$L$20</definedName>
    <definedName name="_xlnm.Print_Area" localSheetId="0">REPORT!$A$1:$M$429</definedName>
    <definedName name="_xlnm.Print_Area" localSheetId="5">'VERSION CONTROL'!$A:$E</definedName>
    <definedName name="_xlnm.Print_Titles" localSheetId="0">REPORT!$1:$1</definedName>
    <definedName name="_xlnm.Print_Titles" localSheetId="5">'VERSION CONTROL'!$1:$3</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4" l="1"/>
  <c r="E5" i="14"/>
  <c r="B2" i="9" l="1"/>
  <c r="E19" i="14" l="1"/>
  <c r="A11" i="9" l="1"/>
  <c r="B6" i="9"/>
  <c r="A10" i="9" l="1"/>
  <c r="B7" i="9"/>
  <c r="B5" i="9"/>
  <c r="B4" i="9"/>
  <c r="E13" i="14"/>
  <c r="E12" i="14"/>
  <c r="E3" i="14" l="1"/>
  <c r="E7" i="14" l="1"/>
  <c r="E17" i="14"/>
  <c r="E8" i="14"/>
  <c r="E16" i="14"/>
  <c r="E15" i="14"/>
  <c r="E10" i="14"/>
  <c r="E18" i="14" l="1"/>
  <c r="E11" i="14"/>
  <c r="E6" i="14"/>
  <c r="E14" i="14"/>
</calcChain>
</file>

<file path=xl/sharedStrings.xml><?xml version="1.0" encoding="utf-8"?>
<sst xmlns="http://schemas.openxmlformats.org/spreadsheetml/2006/main" count="1390" uniqueCount="720">
  <si>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</si>
  <si>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</si>
  <si>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</si>
  <si>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</si>
  <si>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</si>
  <si>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</si>
  <si>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</si>
  <si>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</si>
  <si>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</si>
  <si>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</si>
  <si>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</si>
  <si>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</si>
  <si>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</si>
  <si>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</si>
  <si>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</si>
  <si>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</si>
  <si>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</si>
  <si>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</si>
  <si>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</si>
  <si>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</si>
  <si>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</si>
  <si>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</si>
  <si>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</si>
  <si>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</si>
  <si>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</si>
  <si>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</si>
  <si>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</si>
  <si>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</si>
  <si>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</si>
  <si>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</si>
  <si>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</si>
  <si>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</si>
  <si>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</si>
  <si>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</si>
  <si>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</si>
  <si>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</si>
  <si>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</si>
  <si>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</si>
  <si>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</si>
  <si>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</si>
  <si>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</si>
  <si>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</si>
  <si>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</si>
  <si>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</si>
  <si>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</si>
  <si>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</si>
  <si>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</si>
  <si>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</si>
  <si>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</si>
  <si>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</si>
  <si>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</si>
  <si>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</si>
  <si>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</si>
  <si>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</si>
  <si>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</si>
  <si>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</si>
  <si>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</si>
  <si>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</si>
  <si>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</si>
  <si>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</si>
  <si>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</si>
  <si>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</si>
  <si>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</si>
  <si>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</si>
  <si>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</si>
  <si>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</si>
  <si>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</si>
  <si>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</si>
  <si>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</si>
  <si>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</si>
  <si>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</si>
  <si>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</si>
  <si>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</si>
  <si>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</si>
  <si>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</si>
  <si>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</si>
  <si>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</si>
  <si>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</si>
  <si>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</si>
  <si>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</si>
  <si>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</si>
  <si>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</si>
  <si>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</si>
  <si>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</si>
  <si>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</si>
  <si>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</si>
  <si>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</si>
  <si>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</si>
  <si>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</si>
  <si>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</si>
  <si>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</si>
  <si>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</si>
  <si>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</si>
  <si>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</si>
  <si>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</si>
  <si>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</si>
  <si>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</si>
  <si>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</si>
  <si>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</si>
  <si>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</si>
  <si>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</si>
  <si>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</si>
  <si>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</si>
  <si>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</si>
  <si>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</si>
  <si>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</si>
  <si>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</si>
  <si>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</si>
  <si>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</si>
  <si>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</si>
  <si>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</si>
  <si>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</si>
  <si>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</si>
  <si>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</si>
  <si>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</si>
  <si>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</si>
  <si>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</si>
  <si>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</si>
  <si>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</si>
  <si>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</si>
  <si>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</si>
  <si>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</si>
  <si>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</si>
  <si>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</si>
  <si>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</si>
  <si>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</si>
  <si>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</si>
  <si>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</si>
  <si>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</si>
  <si>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</si>
  <si>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</si>
  <si>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</si>
  <si>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</si>
  <si>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</si>
  <si>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</si>
  <si>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</si>
  <si>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</si>
  <si>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</si>
  <si>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</si>
  <si>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</si>
  <si>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</si>
  <si>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</si>
  <si>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</si>
  <si>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</si>
  <si>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</si>
  <si>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</si>
  <si>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</si>
  <si>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</si>
  <si>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</si>
  <si>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</si>
  <si>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</si>
  <si>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</si>
  <si>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</si>
  <si>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</si>
  <si>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</si>
  <si>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</si>
  <si>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</si>
  <si>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</si>
  <si>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</si>
  <si>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</si>
  <si>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</si>
  <si>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</si>
  <si>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</si>
  <si>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</si>
  <si>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</si>
  <si>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</si>
  <si>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</si>
  <si>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</si>
  <si>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</si>
  <si>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</si>
  <si>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</si>
  <si>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</si>
  <si>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</si>
  <si>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</si>
  <si>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</si>
  <si>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</si>
  <si>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</si>
  <si>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</si>
  <si>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</si>
  <si>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</si>
  <si>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</si>
  <si>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</si>
  <si>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</si>
  <si>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</si>
  <si>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</si>
  <si>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</si>
  <si>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</si>
  <si>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</si>
  <si>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</si>
  <si>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</si>
  <si>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</si>
  <si>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</si>
  <si>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</si>
  <si>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</si>
  <si>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</si>
  <si>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</si>
  <si>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</si>
  <si>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</si>
  <si>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</si>
  <si>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</si>
  <si>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</si>
  <si>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</si>
  <si>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</si>
  <si>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</si>
  <si>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</si>
  <si>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</si>
  <si>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</si>
  <si>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</si>
  <si>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</si>
  <si>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</si>
  <si>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</si>
  <si>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</si>
  <si>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</si>
  <si>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</si>
  <si>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SumOfSecBal</t>
  </si>
  <si>
    <t>CountOfRoll Number</t>
  </si>
  <si>
    <t>060 - &lt;65</t>
  </si>
  <si>
    <t>065 - &lt;70</t>
  </si>
  <si>
    <t>070 - &lt;75</t>
  </si>
  <si>
    <t>075 - &lt;80</t>
  </si>
  <si>
    <t>080 - &lt;85</t>
  </si>
  <si>
    <t>085 - &lt;90</t>
  </si>
  <si>
    <t>090 - &lt;95</t>
  </si>
  <si>
    <t>095 - &lt;100</t>
  </si>
  <si>
    <t>From</t>
  </si>
  <si>
    <t>To</t>
  </si>
  <si>
    <t>WavgSeas</t>
  </si>
  <si>
    <t>WavgRemTerm</t>
  </si>
  <si>
    <t>Yorkshire And The Humber</t>
  </si>
  <si>
    <t>Repayment</t>
  </si>
  <si>
    <t>N</t>
  </si>
  <si>
    <t>Arrears Band</t>
  </si>
  <si>
    <t>00 - &lt;01</t>
  </si>
  <si>
    <t>01 - &lt;02</t>
  </si>
  <si>
    <t>00 - &lt;00 Current</t>
  </si>
  <si>
    <t>Product Type</t>
  </si>
  <si>
    <t>PrevSecBal</t>
  </si>
  <si>
    <t>000 - &lt;100</t>
  </si>
  <si>
    <t>Unindexed CLTV Band</t>
  </si>
  <si>
    <t>Wavg Unindexed CLTV</t>
  </si>
  <si>
    <t>Wavg Indexed CLTV</t>
  </si>
  <si>
    <t>Indexed CLTV Band</t>
  </si>
  <si>
    <t>055 - &lt;60</t>
  </si>
  <si>
    <t>050 - &lt;55</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</si>
  <si>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</si>
  <si>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</si>
  <si>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</si>
  <si>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</si>
  <si>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</si>
  <si>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</si>
  <si>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</si>
  <si>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</si>
  <si>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</si>
  <si>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</si>
  <si>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</si>
  <si>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</si>
  <si>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</si>
  <si>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WAFIXEDRevertSVRRate</t>
  </si>
  <si>
    <t>WAFIXEDRevertTrackerRate</t>
  </si>
  <si>
    <t>WAFIXEDTermRate</t>
  </si>
  <si>
    <t>WAVARIABLERate</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</si>
  <si>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</si>
  <si>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</si>
  <si>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</si>
  <si>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</si>
  <si>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</si>
  <si>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</si>
  <si>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</si>
  <si>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</si>
  <si>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</si>
  <si>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</si>
  <si>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</si>
  <si>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</si>
  <si>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</si>
  <si>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</si>
  <si>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</si>
  <si>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</si>
  <si>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</si>
  <si>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</si>
  <si>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WAFIXEDRevertSVRTeaser</t>
  </si>
  <si>
    <t>WAFIXEDRevertTrackerTeaser</t>
  </si>
  <si>
    <t>WATRACKERRevertTeaser</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</si>
  <si>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</si>
  <si>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</si>
  <si>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</si>
  <si>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</si>
  <si>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</si>
  <si>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</si>
  <si>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</si>
  <si>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</si>
  <si>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</si>
  <si>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</si>
  <si>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</si>
  <si>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</si>
  <si>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</si>
  <si>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</si>
  <si>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</si>
  <si>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</si>
  <si>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</si>
  <si>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</si>
  <si>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</si>
  <si>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</si>
  <si>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</si>
  <si>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</si>
  <si>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</si>
  <si>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</si>
  <si>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</si>
  <si>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</si>
  <si>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</si>
  <si>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</si>
  <si>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</si>
  <si>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Fixed Term</t>
  </si>
  <si>
    <t>Fixed Revert SVR</t>
  </si>
  <si>
    <t>WATRACKERRevertRate</t>
  </si>
  <si>
    <t>WATRACKERTermRate</t>
  </si>
  <si>
    <t>Aggregate deposits attaching to the cover pool (GBP)</t>
  </si>
  <si>
    <t>Variable</t>
  </si>
  <si>
    <t>Redeemed Last Month</t>
  </si>
  <si>
    <t>Loan Purpose Type</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</si>
  <si>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</si>
  <si>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</si>
  <si>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</si>
  <si>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</si>
  <si>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</si>
  <si>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</si>
  <si>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</si>
  <si>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</si>
  <si>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</si>
  <si>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</si>
  <si>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</si>
  <si>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</si>
  <si>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</si>
  <si>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</si>
  <si>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</si>
  <si>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</si>
  <si>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</si>
  <si>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</si>
  <si>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</si>
  <si>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</si>
  <si>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</si>
  <si>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</si>
  <si>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</si>
  <si>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</si>
  <si>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</si>
  <si>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</si>
  <si>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</si>
  <si>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</si>
  <si>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</si>
  <si>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</si>
  <si>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</si>
  <si>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</si>
  <si>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</si>
  <si>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</si>
  <si>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</si>
  <si>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</si>
  <si>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</si>
  <si>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</si>
  <si>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</si>
  <si>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</si>
  <si>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</si>
  <si>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</si>
  <si>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</si>
  <si>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</si>
  <si>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</si>
  <si>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</si>
  <si>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</si>
  <si>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</si>
  <si>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</si>
  <si>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</si>
  <si>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</si>
  <si>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</si>
  <si>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</si>
  <si>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</si>
  <si>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</si>
  <si>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</si>
  <si>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</si>
  <si>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</si>
  <si>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</si>
  <si>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</si>
  <si>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</si>
  <si>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</si>
  <si>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</si>
  <si>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</si>
  <si>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</si>
  <si>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</si>
  <si>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</si>
  <si>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</si>
  <si>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</si>
  <si>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</si>
  <si>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</si>
  <si>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</si>
  <si>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Aaa / - / AAA / -</t>
  </si>
  <si>
    <t>1m Euribor +1.45%</t>
  </si>
  <si>
    <t>1m Euribor +1.40%</t>
  </si>
  <si>
    <t>Series 2011-1</t>
  </si>
  <si>
    <t>Series 2011-5</t>
  </si>
  <si>
    <t>NOK</t>
  </si>
  <si>
    <t>XS0577346553</t>
  </si>
  <si>
    <t>XS0589945459</t>
  </si>
  <si>
    <t>13 Jan</t>
  </si>
  <si>
    <t>8 Feb</t>
  </si>
  <si>
    <t>Series 2011-18</t>
  </si>
  <si>
    <t>Series 2011-19</t>
  </si>
  <si>
    <t>Series 2012-3</t>
  </si>
  <si>
    <t>Series 2012-4</t>
  </si>
  <si>
    <t>Series 2012-5</t>
  </si>
  <si>
    <t>Series 2012-13</t>
  </si>
  <si>
    <t>Series 2012-14</t>
  </si>
  <si>
    <t>XS0737747211</t>
  </si>
  <si>
    <t>XS0762210739</t>
  </si>
  <si>
    <t>1 Sep</t>
  </si>
  <si>
    <t>13 Oct</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</si>
  <si>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</si>
  <si>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</si>
  <si>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</si>
  <si>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</si>
  <si>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</si>
  <si>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</si>
  <si>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</si>
  <si>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</si>
  <si>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</si>
  <si>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</si>
  <si>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</si>
  <si>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</si>
  <si>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</si>
  <si>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</si>
  <si>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</si>
  <si>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</si>
  <si>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</si>
  <si>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</si>
  <si>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</si>
  <si>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</si>
  <si>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</si>
  <si>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</si>
  <si>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</si>
  <si>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</si>
  <si>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</si>
  <si>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</si>
  <si>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</si>
  <si>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</si>
  <si>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</si>
  <si>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</si>
  <si>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</si>
  <si>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</si>
  <si>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</si>
  <si>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</si>
  <si>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</si>
  <si>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</si>
  <si>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</si>
  <si>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</si>
  <si>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</si>
  <si>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</si>
  <si>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</si>
  <si>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</si>
  <si>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</si>
  <si>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</si>
  <si>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</si>
  <si>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</si>
  <si>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</si>
  <si>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</si>
  <si>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</si>
  <si>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t>WAVARIABLEMargin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</si>
  <si>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</si>
  <si>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</si>
  <si>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</si>
  <si>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</si>
  <si>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</si>
  <si>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</si>
  <si>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</si>
  <si>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</si>
  <si>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</si>
  <si>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</si>
  <si>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</si>
  <si>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</si>
  <si>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</si>
  <si>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</si>
  <si>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</si>
  <si>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</si>
  <si>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r>
      <t xml:space="preserve">Fitch Discontinuity Cap </t>
    </r>
    <r>
      <rPr>
        <vertAlign val="superscript"/>
        <sz val="10"/>
        <rFont val="Arial"/>
        <family val="2"/>
      </rPr>
      <t>(11)</t>
    </r>
  </si>
  <si>
    <r>
      <t xml:space="preserve">Moody's Timely Payment Indicator </t>
    </r>
    <r>
      <rPr>
        <vertAlign val="superscript"/>
        <sz val="10"/>
        <rFont val="Arial"/>
        <family val="2"/>
      </rPr>
      <t>(12)</t>
    </r>
  </si>
  <si>
    <r>
      <t xml:space="preserve">Moody's Collateral Score (%) </t>
    </r>
    <r>
      <rPr>
        <vertAlign val="superscript"/>
        <sz val="10"/>
        <rFont val="Arial"/>
        <family val="2"/>
      </rPr>
      <t>(12)</t>
    </r>
  </si>
  <si>
    <t>Tracey Hill (F)</t>
  </si>
  <si>
    <t>Signed:</t>
  </si>
  <si>
    <t>000 - &lt;40</t>
  </si>
  <si>
    <t>040 - &lt;45</t>
  </si>
  <si>
    <t>045 - &lt;50</t>
  </si>
  <si>
    <t>Top10 Exposures HTT</t>
  </si>
  <si>
    <t>NPLs HTT</t>
  </si>
  <si>
    <t>Series 2018-2</t>
  </si>
  <si>
    <t>XS1795392502</t>
  </si>
  <si>
    <t>1m Euribor +0.01%</t>
  </si>
  <si>
    <t>26 Mar</t>
  </si>
  <si>
    <t>A-1 / A+</t>
  </si>
  <si>
    <t>REVIEWED</t>
  </si>
  <si>
    <t>CountOfROLL_NUMBER</t>
  </si>
  <si>
    <t>SumOfSECBAL</t>
  </si>
  <si>
    <t>SumOfArrears balance @ last ME</t>
  </si>
  <si>
    <t>Series 2019-4</t>
  </si>
  <si>
    <t>XS2013525501</t>
  </si>
  <si>
    <t>18 Jun</t>
  </si>
  <si>
    <t>Series 2019-6</t>
  </si>
  <si>
    <t>23 Sep</t>
  </si>
  <si>
    <t>XS2054600718</t>
  </si>
  <si>
    <t>Added Rate</t>
  </si>
  <si>
    <t>Discount</t>
  </si>
  <si>
    <t>02 - &lt;03</t>
  </si>
  <si>
    <t>100+</t>
  </si>
  <si>
    <t>100 - &lt;105</t>
  </si>
  <si>
    <t>105 - &lt;110</t>
  </si>
  <si>
    <t>110 - &lt;125</t>
  </si>
  <si>
    <t>125+</t>
  </si>
  <si>
    <t>NUTS1</t>
  </si>
  <si>
    <t>UKC</t>
  </si>
  <si>
    <t>UKD</t>
  </si>
  <si>
    <t>UKE</t>
  </si>
  <si>
    <t>UKF</t>
  </si>
  <si>
    <t>UKG</t>
  </si>
  <si>
    <t>UKH</t>
  </si>
  <si>
    <t>UKI</t>
  </si>
  <si>
    <t>UKJ</t>
  </si>
  <si>
    <t>UKK</t>
  </si>
  <si>
    <t>UKL</t>
  </si>
  <si>
    <t>UKM</t>
  </si>
  <si>
    <t>North East</t>
  </si>
  <si>
    <t>East of England</t>
  </si>
  <si>
    <t>SONIA +1.879%</t>
  </si>
  <si>
    <t>SONIA +2.826%</t>
  </si>
  <si>
    <t>SONIA +2.076%</t>
  </si>
  <si>
    <t>SumOfDEPO_SET-OFF</t>
  </si>
  <si>
    <t>BRAND_MGT</t>
  </si>
  <si>
    <t>HALIFAX</t>
  </si>
  <si>
    <t>Repurchase_Reason</t>
  </si>
  <si>
    <t>SONIA + 0.582%</t>
  </si>
  <si>
    <t>SONIA + 1.7905%</t>
  </si>
  <si>
    <t>SONIA + 2.193%</t>
  </si>
  <si>
    <t>SONIA + 1.913%</t>
  </si>
  <si>
    <t>SONIA + 2.222%</t>
  </si>
  <si>
    <t>SONIA + 2.103%</t>
  </si>
  <si>
    <t>SONIA + 0.561%</t>
  </si>
  <si>
    <t>SONIA + 0.569%</t>
  </si>
  <si>
    <t>SONIA + 0.6211%</t>
  </si>
  <si>
    <t>SONIA + 0.6167%</t>
  </si>
  <si>
    <t>SONIA + 0.694%</t>
  </si>
  <si>
    <t>SONIA + 0.7459%</t>
  </si>
  <si>
    <t>SONIA + 2.8912%</t>
  </si>
  <si>
    <t>SONIA + 2.106%</t>
  </si>
  <si>
    <t>SONIA + 1.784%</t>
  </si>
  <si>
    <t>SONIA + 1.826%</t>
  </si>
  <si>
    <t>SONIA + 2.141%</t>
  </si>
  <si>
    <t>SONIA + 1.631%</t>
  </si>
  <si>
    <t>SONIA + 1.594%</t>
  </si>
  <si>
    <t>Covered Bonds Outstanding, Associated Derivatives</t>
  </si>
  <si>
    <t>SONIA + 1.576%</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</si>
  <si>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</si>
  <si>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</si>
  <si>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</si>
  <si>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</si>
  <si>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</si>
  <si>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</si>
  <si>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</si>
  <si>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</si>
  <si>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</si>
  <si>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</si>
  <si>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</si>
  <si>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</si>
  <si>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</si>
  <si>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</si>
  <si>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</si>
  <si>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</si>
  <si>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</si>
  <si>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</si>
  <si>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</si>
  <si>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</si>
  <si>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</si>
  <si>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</si>
  <si>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</si>
  <si>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</si>
  <si>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</si>
  <si>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</si>
  <si>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</si>
  <si>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</si>
  <si>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</si>
  <si>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</si>
  <si>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</si>
  <si>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</si>
  <si>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</si>
  <si>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</si>
  <si>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</si>
  <si>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</si>
  <si>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</si>
  <si>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</si>
  <si>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</si>
  <si>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</si>
  <si>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</si>
  <si>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</si>
  <si>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LLOYDS BANK COVERED BONDS</t>
  </si>
  <si>
    <t>DATE</t>
  </si>
  <si>
    <t>DETAILS OF AMENDMENT</t>
  </si>
  <si>
    <t>AMENDED BY</t>
  </si>
  <si>
    <t>REVIEWED BY</t>
  </si>
  <si>
    <t>Mark Unsworth</t>
  </si>
  <si>
    <t>Adam Redfern</t>
  </si>
  <si>
    <t>AMENDED</t>
  </si>
  <si>
    <t>INVESTOR REPORT VERS'N CONTROL</t>
  </si>
  <si>
    <t>Name &amp; Grade: Mark Unsworth (E)</t>
  </si>
  <si>
    <t>Full review of spreadsheet, including all cells, formulae and protection, following recommendation of CCOR Oversight Report dated 31.10.2019.  A number of minor amendments to spreadsheet made and documented in \\RTDOM.COM\FILE \SECURIT\SHARED\Securitisation\Lloyds Bank Covered Bonds\Spreadsheet Amendments &amp; Reviews\LB CB investor Report 2021_05 FULL Review 07-2021.xlsx.
Version control added to spreadsheet to record any changes and biennial review of spreadsheet.</t>
  </si>
  <si>
    <t>Adam Redfern (E)</t>
  </si>
  <si>
    <t>Dean Fawcett (E)</t>
  </si>
  <si>
    <t>Helen Conway (E)</t>
  </si>
  <si>
    <t>Mark Unsworth (E)</t>
  </si>
  <si>
    <t>Jasmin Choudhury (D)</t>
  </si>
  <si>
    <t>Principal Payment Rate (PPR)</t>
  </si>
  <si>
    <t>Series 2021-1</t>
  </si>
  <si>
    <t>Series 2021-2</t>
  </si>
  <si>
    <t>Series 2021-3</t>
  </si>
  <si>
    <t>XS2367214694</t>
  </si>
  <si>
    <t>XS2367214777</t>
  </si>
  <si>
    <t>XS2367214850</t>
  </si>
  <si>
    <t>Monthly</t>
  </si>
  <si>
    <t>SONIA +0.25%</t>
  </si>
  <si>
    <t>SONIA +0.32%</t>
  </si>
  <si>
    <t>SONIA +0.42%</t>
  </si>
  <si>
    <t>8 of Month</t>
  </si>
  <si>
    <r>
      <t xml:space="preserve">Series 2021-1 through 2021-3 added to </t>
    </r>
    <r>
      <rPr>
        <i/>
        <sz val="10"/>
        <rFont val="Arial"/>
        <family val="2"/>
      </rPr>
      <t>REPORT</t>
    </r>
    <r>
      <rPr>
        <sz val="10"/>
        <rFont val="Arial"/>
        <family val="2"/>
      </rPr>
      <t>. Formula in cell B90 of REPORT amended to include "amount outstanding" of these bonds, as no [CB] "swap notional amount".</t>
    </r>
  </si>
  <si>
    <r>
      <t xml:space="preserve">Series 2018-4 removed from </t>
    </r>
    <r>
      <rPr>
        <i/>
        <sz val="10"/>
        <rFont val="Arial"/>
        <family val="2"/>
      </rPr>
      <t>REPORT</t>
    </r>
    <r>
      <rPr>
        <sz val="10"/>
        <rFont val="Arial"/>
        <family val="2"/>
      </rPr>
      <t>.</t>
    </r>
  </si>
  <si>
    <t>YearBuilt</t>
  </si>
  <si>
    <t>1918</t>
  </si>
  <si>
    <t>1919 - 1945</t>
  </si>
  <si>
    <t>1946 - 1960</t>
  </si>
  <si>
    <t>1961 - 1970</t>
  </si>
  <si>
    <t>1971 - 1980</t>
  </si>
  <si>
    <t>1981 - 1990</t>
  </si>
  <si>
    <t>1991 - 2000</t>
  </si>
  <si>
    <t>2001 - 2005</t>
  </si>
  <si>
    <t>PropertyType</t>
  </si>
  <si>
    <t>Bungalow</t>
  </si>
  <si>
    <t>Detached House</t>
  </si>
  <si>
    <t>Flat/Maisonette</t>
  </si>
  <si>
    <t>Semi-detached House</t>
  </si>
  <si>
    <t>Terraced House</t>
  </si>
  <si>
    <t>PROPERTY_AGE_TYP</t>
  </si>
  <si>
    <t>NEW</t>
  </si>
  <si>
    <t>POST 1945</t>
  </si>
  <si>
    <t>PRE 1919</t>
  </si>
  <si>
    <r>
      <t xml:space="preserve">Series 2018-5 removed from </t>
    </r>
    <r>
      <rPr>
        <i/>
        <sz val="10"/>
        <rFont val="Arial"/>
        <family val="2"/>
      </rPr>
      <t>REPORT</t>
    </r>
    <r>
      <rPr>
        <sz val="10"/>
        <rFont val="Arial"/>
        <family val="2"/>
      </rPr>
      <t>.</t>
    </r>
  </si>
  <si>
    <r>
      <t xml:space="preserve">Series 2019-1 removed from </t>
    </r>
    <r>
      <rPr>
        <i/>
        <sz val="10"/>
        <rFont val="Arial"/>
        <family val="2"/>
      </rPr>
      <t>REPORT</t>
    </r>
    <r>
      <rPr>
        <sz val="10"/>
        <rFont val="Arial"/>
        <family val="2"/>
      </rPr>
      <t>.</t>
    </r>
  </si>
  <si>
    <r>
      <t xml:space="preserve">Series 2015-2 removed from </t>
    </r>
    <r>
      <rPr>
        <i/>
        <sz val="10"/>
        <rFont val="Arial"/>
        <family val="2"/>
      </rPr>
      <t>REPORT</t>
    </r>
    <r>
      <rPr>
        <sz val="10"/>
        <rFont val="Arial"/>
        <family val="2"/>
      </rPr>
      <t xml:space="preserve"> including associated CB Swap Provider rating trigger.</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</si>
  <si>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</si>
  <si>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</si>
  <si>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Dean Fawcett</t>
  </si>
  <si>
    <t xml:space="preserve">Row added to reflect "Amounts Received under Interest rate SWAP" see B42
</t>
  </si>
  <si>
    <t>Name &amp; Grade: Dean Fawcett (E)</t>
  </si>
  <si>
    <t>Date: 10-October-2022</t>
  </si>
  <si>
    <t xml:space="preserve">Removed notes section from B371 to B394, after deleting   
Series 2019-5 following maturing in July 2022.
</t>
  </si>
  <si>
    <t>Series 2022-1</t>
  </si>
  <si>
    <t>£-</t>
  </si>
  <si>
    <t>XS2558248055</t>
  </si>
  <si>
    <t>SONIA +0.65%</t>
  </si>
  <si>
    <t>2006 - 2010</t>
  </si>
  <si>
    <t>2011 - 2015</t>
  </si>
  <si>
    <t>2016 - 2020</t>
  </si>
  <si>
    <t>Series 2023-1</t>
  </si>
  <si>
    <t>XS2582348046</t>
  </si>
  <si>
    <t>SONIA +0.598%</t>
  </si>
  <si>
    <t>1m Euribor +0.24%</t>
  </si>
  <si>
    <t xml:space="preserve">£m </t>
  </si>
  <si>
    <t>Lloyds CB</t>
  </si>
  <si>
    <t>Contact</t>
  </si>
  <si>
    <t xml:space="preserve">Notes O/S </t>
  </si>
  <si>
    <t xml:space="preserve">Pool size </t>
  </si>
  <si>
    <t xml:space="preserve">No of mortgages </t>
  </si>
  <si>
    <t xml:space="preserve">Average loan balance </t>
  </si>
  <si>
    <t xml:space="preserve">£ </t>
  </si>
  <si>
    <t xml:space="preserve">Current PPR  </t>
  </si>
  <si>
    <t xml:space="preserve">% </t>
  </si>
  <si>
    <t xml:space="preserve">Arrears : current </t>
  </si>
  <si>
    <t xml:space="preserve">Arrears : 3+months </t>
  </si>
  <si>
    <t xml:space="preserve">W.A. Indexed LTV </t>
  </si>
  <si>
    <t xml:space="preserve">W.A. Seasoning </t>
  </si>
  <si>
    <t xml:space="preserve">Months </t>
  </si>
  <si>
    <t xml:space="preserve">Fixed rate </t>
  </si>
  <si>
    <t xml:space="preserve">SVR </t>
  </si>
  <si>
    <t xml:space="preserve">Interest Only mortgages </t>
  </si>
  <si>
    <t xml:space="preserve">W.A interest rate </t>
  </si>
  <si>
    <t xml:space="preserve">GIC Account  </t>
  </si>
  <si>
    <t>Tracker Term</t>
  </si>
  <si>
    <t>Series 2023-2</t>
  </si>
  <si>
    <t>XS2634072024</t>
  </si>
  <si>
    <t>SONIA +0.50%</t>
  </si>
  <si>
    <t>Series 2023-3</t>
  </si>
  <si>
    <t>CHF</t>
  </si>
  <si>
    <t>CH1280994281</t>
  </si>
  <si>
    <t>London, Zurich</t>
  </si>
  <si>
    <t>31 Aug</t>
  </si>
  <si>
    <t>Fixed Revert Tracker</t>
  </si>
  <si>
    <t>Charlotte Barker (C )</t>
  </si>
  <si>
    <t>ARREARS</t>
  </si>
  <si>
    <t>03 - &lt;06</t>
  </si>
  <si>
    <t>06 - &lt;12</t>
  </si>
  <si>
    <t>12+</t>
  </si>
  <si>
    <t>LLOYDS/C&amp;G</t>
  </si>
  <si>
    <t>No Data</t>
  </si>
  <si>
    <t>Tracker Revert</t>
  </si>
  <si>
    <t>2021+</t>
  </si>
  <si>
    <t>ND</t>
  </si>
  <si>
    <t>AGE OF PROPERTY REQUIRED</t>
  </si>
  <si>
    <t>Series 2023-4</t>
  </si>
  <si>
    <t>XS2711354915</t>
  </si>
  <si>
    <t>SONIA +0.49%</t>
  </si>
  <si>
    <t>22 Feb/May/Aug/Nov</t>
  </si>
  <si>
    <t>13 Mar/Jun/Sep/Dec</t>
  </si>
  <si>
    <t>6 Feb/May/Aug/Nov</t>
  </si>
  <si>
    <t>2 Feb</t>
  </si>
  <si>
    <t>At spot</t>
  </si>
  <si>
    <t>Andrew Hyde | Head of Securitisation | andrew.hyde2@lloydsbanking.com</t>
  </si>
  <si>
    <t>Chris Johnson (D)</t>
  </si>
  <si>
    <r>
      <t>(11)</t>
    </r>
    <r>
      <rPr>
        <sz val="10"/>
        <rFont val="Arial"/>
        <family val="2"/>
      </rPr>
      <t xml:space="preserve"> Source: Moody's performance report dated 30 June 2024. </t>
    </r>
  </si>
  <si>
    <t>7% &amp; 8.49%</t>
  </si>
  <si>
    <r>
      <t>(13)</t>
    </r>
    <r>
      <rPr>
        <sz val="10"/>
        <rFont val="Arial"/>
        <family val="2"/>
      </rPr>
      <t xml:space="preserve"> The margins are based on the appropriate index rate and, therefore, fixed rate loans are reported at the fixed rate, tracker rate loans versus Bank Base Rate (5%) and variable rate loans versus the Originators' relevant discretionary rates (7% or 8.49%).</t>
    </r>
  </si>
  <si>
    <t>Investor Report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</si>
</sst>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_);_(* \(#,##0\);_(* &quot;-&quot;_);_(@_)"/>
    <numFmt numFmtId="174" formatCode="_(* #,##0.00_);_(* \(#,##0.00\);_(* &quot;-&quot;??_);_(@_)"/>
    <numFmt numFmtId="175" formatCode="_-* #,##0.0_-;\-* #,##0.0_-;_-* &quot;-&quot;_-;_-@_-"/>
    <numFmt numFmtId="176" formatCode="_-&quot;£&quot;* #,##0.00_-;\-&quot;£&quot;* #,##0.00_-;_-&quot;£&quot;* &quot;-&quot;_-;_-@_-"/>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i/>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8"/>
      <name val="Arial"/>
      <family val="2"/>
    </font>
    <font>
      <sz val="10"/>
      <color indexed="8"/>
      <name val="Arial"/>
      <family val="2"/>
    </font>
    <font>
      <b/>
      <sz val="10"/>
      <color indexed="9"/>
      <name val="Arial"/>
      <family val="2"/>
    </font>
    <font>
      <sz val="8"/>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sz val="10"/>
      <color indexed="9"/>
      <name val="Arial"/>
      <family val="2"/>
    </font>
    <font>
      <sz val="10"/>
      <color indexed="8"/>
      <name val="Arial"/>
      <family val="2"/>
    </font>
    <font>
      <b/>
      <sz val="10"/>
      <color rgb="FFFF0000"/>
      <name val="Arial"/>
      <family val="2"/>
    </font>
    <font>
      <sz val="11"/>
      <color indexed="8"/>
      <name val="Calibri"/>
      <family val="2"/>
    </font>
    <font>
      <i/>
      <sz val="11"/>
      <name val="Calibri"/>
      <family val="2"/>
    </font>
    <font>
      <sz val="10"/>
      <color rgb="FFFF0000"/>
      <name val="Arial"/>
      <family val="2"/>
    </font>
    <font>
      <sz val="20"/>
      <color rgb="FF00823B"/>
      <name val="Arial"/>
      <family val="2"/>
    </font>
    <font>
      <b/>
      <sz val="11"/>
      <color theme="0"/>
      <name val="Arial"/>
      <family val="2"/>
    </font>
    <font>
      <sz val="20"/>
      <color theme="1"/>
      <name val="Calibri"/>
      <family val="2"/>
      <scheme val="minor"/>
    </font>
    <font>
      <sz val="11"/>
      <name val="Calibri"/>
      <family val="2"/>
      <scheme val="minor"/>
    </font>
    <font>
      <b/>
      <sz val="12"/>
      <color theme="0"/>
      <name val="Arial"/>
      <family val="2"/>
    </font>
    <font>
      <b/>
      <sz val="14"/>
      <color rgb="FFFFFFFF"/>
      <name val="Poppins"/>
    </font>
    <font>
      <sz val="13"/>
      <color theme="1"/>
      <name val="Calibri"/>
      <family val="2"/>
      <scheme val="minor"/>
    </font>
    <font>
      <b/>
      <sz val="13"/>
      <color rgb="FFFFFFFF"/>
      <name val="Arial"/>
      <family val="2"/>
    </font>
    <font>
      <sz val="12"/>
      <color theme="1"/>
      <name val="Calibri"/>
      <family val="2"/>
      <scheme val="minor"/>
    </font>
    <font>
      <sz val="14"/>
      <color rgb="FF000000"/>
      <name val="Poppins"/>
    </font>
    <font>
      <sz val="13"/>
      <color rgb="FF000000"/>
      <name val="Arial"/>
      <family val="2"/>
    </font>
    <font>
      <sz val="13"/>
      <name val="Arial"/>
      <family val="2"/>
    </font>
  </fonts>
  <fills count="3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indexed="57"/>
        <bgColor indexed="64"/>
      </patternFill>
    </fill>
    <fill>
      <patternFill patternType="solid">
        <fgColor indexed="22"/>
        <bgColor indexed="0"/>
      </patternFill>
    </fill>
    <fill>
      <patternFill patternType="solid">
        <fgColor indexed="22"/>
        <bgColor indexed="64"/>
      </patternFill>
    </fill>
    <fill>
      <patternFill patternType="solid">
        <fgColor rgb="FF00864F"/>
        <bgColor indexed="64"/>
      </patternFill>
    </fill>
    <fill>
      <patternFill patternType="solid">
        <fgColor rgb="FFF3F9FA"/>
        <bgColor indexed="64"/>
      </patternFill>
    </fill>
    <fill>
      <patternFill patternType="solid">
        <fgColor theme="8" tint="0.79998168889431442"/>
        <bgColor indexed="64"/>
      </patternFill>
    </fill>
    <fill>
      <patternFill patternType="solid">
        <fgColor rgb="FFE7F3F4"/>
        <bgColor indexed="64"/>
      </patternFill>
    </fill>
  </fills>
  <borders count="35">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top style="thick">
        <color rgb="FFFFFFFF"/>
      </top>
      <bottom style="thick">
        <color rgb="FFFFFFFF"/>
      </bottom>
      <diagonal/>
    </border>
    <border>
      <left style="medium">
        <color rgb="FFFFFFFF"/>
      </left>
      <right style="medium">
        <color rgb="FFFFFFFF"/>
      </right>
      <top/>
      <bottom/>
      <diagonal/>
    </border>
  </borders>
  <cellStyleXfs count="95">
    <xf numFmtId="0" fontId="0" fillId="0" borderId="0"/>
    <xf numFmtId="0" fontId="15" fillId="0" borderId="0"/>
    <xf numFmtId="0" fontId="20" fillId="0" borderId="0"/>
    <xf numFmtId="0" fontId="20" fillId="0" borderId="0"/>
    <xf numFmtId="0" fontId="30" fillId="0" borderId="0"/>
    <xf numFmtId="0" fontId="29" fillId="0" borderId="0"/>
    <xf numFmtId="0" fontId="30" fillId="0" borderId="0"/>
    <xf numFmtId="9" fontId="12" fillId="0" borderId="0" applyFont="0" applyFill="0" applyBorder="0" applyAlignment="0" applyProtection="0"/>
    <xf numFmtId="0" fontId="11" fillId="0" borderId="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170" fontId="15"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5" fillId="0" borderId="0"/>
    <xf numFmtId="0" fontId="15" fillId="0" borderId="0"/>
    <xf numFmtId="0" fontId="15" fillId="0" borderId="0"/>
    <xf numFmtId="9" fontId="15" fillId="0" borderId="0" applyFont="0" applyFill="0" applyBorder="0" applyAlignment="0" applyProtection="0"/>
    <xf numFmtId="4" fontId="40" fillId="7" borderId="19" applyNumberFormat="0" applyProtection="0">
      <alignment vertical="center"/>
    </xf>
    <xf numFmtId="4" fontId="41" fillId="3" borderId="19" applyNumberFormat="0" applyProtection="0">
      <alignment vertical="center"/>
    </xf>
    <xf numFmtId="4" fontId="40" fillId="3" borderId="19" applyNumberFormat="0" applyProtection="0">
      <alignment horizontal="left" vertical="center" indent="1"/>
    </xf>
    <xf numFmtId="0" fontId="40" fillId="3" borderId="19" applyNumberFormat="0" applyProtection="0">
      <alignment horizontal="left" vertical="top" indent="1"/>
    </xf>
    <xf numFmtId="4" fontId="42" fillId="0" borderId="0" applyNumberFormat="0" applyProtection="0">
      <alignment horizontal="left" vertical="center" indent="1"/>
    </xf>
    <xf numFmtId="4" fontId="20" fillId="8" borderId="19" applyNumberFormat="0" applyProtection="0">
      <alignment horizontal="right" vertical="center"/>
    </xf>
    <xf numFmtId="4" fontId="20" fillId="9" borderId="19" applyNumberFormat="0" applyProtection="0">
      <alignment horizontal="right" vertical="center"/>
    </xf>
    <xf numFmtId="4" fontId="20" fillId="10" borderId="19" applyNumberFormat="0" applyProtection="0">
      <alignment horizontal="right" vertical="center"/>
    </xf>
    <xf numFmtId="4" fontId="20" fillId="11" borderId="19" applyNumberFormat="0" applyProtection="0">
      <alignment horizontal="right" vertical="center"/>
    </xf>
    <xf numFmtId="4" fontId="20" fillId="12" borderId="19" applyNumberFormat="0" applyProtection="0">
      <alignment horizontal="right" vertical="center"/>
    </xf>
    <xf numFmtId="4" fontId="20" fillId="13" borderId="19" applyNumberFormat="0" applyProtection="0">
      <alignment horizontal="right" vertical="center"/>
    </xf>
    <xf numFmtId="4" fontId="20" fillId="14" borderId="19" applyNumberFormat="0" applyProtection="0">
      <alignment horizontal="right" vertical="center"/>
    </xf>
    <xf numFmtId="4" fontId="20" fillId="15" borderId="19" applyNumberFormat="0" applyProtection="0">
      <alignment horizontal="right" vertical="center"/>
    </xf>
    <xf numFmtId="4" fontId="20" fillId="16" borderId="19" applyNumberFormat="0" applyProtection="0">
      <alignment horizontal="right" vertical="center"/>
    </xf>
    <xf numFmtId="4" fontId="40" fillId="17" borderId="20" applyNumberFormat="0" applyProtection="0">
      <alignment horizontal="left" vertical="center" indent="1"/>
    </xf>
    <xf numFmtId="4" fontId="43" fillId="18" borderId="0" applyNumberFormat="0" applyProtection="0">
      <alignment horizontal="left" vertical="center" indent="1"/>
    </xf>
    <xf numFmtId="4" fontId="44" fillId="19" borderId="0" applyNumberFormat="0" applyProtection="0">
      <alignment horizontal="left" vertical="center" indent="1"/>
    </xf>
    <xf numFmtId="4" fontId="20" fillId="20" borderId="19" applyNumberFormat="0" applyProtection="0">
      <alignment horizontal="right" vertical="center"/>
    </xf>
    <xf numFmtId="4" fontId="43" fillId="0" borderId="0" applyNumberFormat="0" applyProtection="0">
      <alignment horizontal="left" vertical="center" indent="1"/>
    </xf>
    <xf numFmtId="4" fontId="42" fillId="0" borderId="0" applyNumberFormat="0" applyProtection="0">
      <alignment horizontal="left" vertical="center" indent="1"/>
    </xf>
    <xf numFmtId="0" fontId="15" fillId="19" borderId="19" applyNumberFormat="0" applyProtection="0">
      <alignment horizontal="left" vertical="center" indent="1"/>
    </xf>
    <xf numFmtId="0" fontId="15" fillId="19" borderId="19" applyNumberFormat="0" applyProtection="0">
      <alignment horizontal="left" vertical="center" indent="1"/>
    </xf>
    <xf numFmtId="0" fontId="15" fillId="19" borderId="19" applyNumberFormat="0" applyProtection="0">
      <alignment horizontal="left" vertical="top" indent="1"/>
    </xf>
    <xf numFmtId="0" fontId="15" fillId="19" borderId="19" applyNumberFormat="0" applyProtection="0">
      <alignment horizontal="left" vertical="top" indent="1"/>
    </xf>
    <xf numFmtId="0" fontId="19" fillId="21" borderId="19" applyNumberFormat="0" applyProtection="0">
      <alignment horizontal="left" vertical="center" indent="1"/>
    </xf>
    <xf numFmtId="0" fontId="15" fillId="21" borderId="19" applyNumberFormat="0" applyProtection="0">
      <alignment horizontal="left" vertical="top" indent="1"/>
    </xf>
    <xf numFmtId="0" fontId="15" fillId="21" borderId="19" applyNumberFormat="0" applyProtection="0">
      <alignment horizontal="left" vertical="top" indent="1"/>
    </xf>
    <xf numFmtId="0" fontId="15" fillId="22" borderId="19" applyNumberFormat="0" applyProtection="0">
      <alignment horizontal="left" vertical="center" indent="1"/>
    </xf>
    <xf numFmtId="0" fontId="15" fillId="22" borderId="19" applyNumberFormat="0" applyProtection="0">
      <alignment horizontal="left" vertical="center" indent="1"/>
    </xf>
    <xf numFmtId="0" fontId="15" fillId="22" borderId="19" applyNumberFormat="0" applyProtection="0">
      <alignment horizontal="left" vertical="top" indent="1"/>
    </xf>
    <xf numFmtId="0" fontId="15" fillId="22" borderId="19" applyNumberFormat="0" applyProtection="0">
      <alignment horizontal="left" vertical="top" indent="1"/>
    </xf>
    <xf numFmtId="0" fontId="15" fillId="23" borderId="19" applyNumberFormat="0" applyProtection="0">
      <alignment horizontal="left" vertical="center" indent="1"/>
    </xf>
    <xf numFmtId="0" fontId="15" fillId="23" borderId="19" applyNumberFormat="0" applyProtection="0">
      <alignment horizontal="left" vertical="center" indent="1"/>
    </xf>
    <xf numFmtId="0" fontId="15" fillId="23" borderId="19" applyNumberFormat="0" applyProtection="0">
      <alignment horizontal="left" vertical="top" indent="1"/>
    </xf>
    <xf numFmtId="0" fontId="15" fillId="23" borderId="19" applyNumberFormat="0" applyProtection="0">
      <alignment horizontal="left" vertical="top" indent="1"/>
    </xf>
    <xf numFmtId="4" fontId="20" fillId="24" borderId="19" applyNumberFormat="0" applyProtection="0">
      <alignment vertical="center"/>
    </xf>
    <xf numFmtId="4" fontId="45" fillId="24" borderId="19" applyNumberFormat="0" applyProtection="0">
      <alignment vertical="center"/>
    </xf>
    <xf numFmtId="4" fontId="20" fillId="24" borderId="19" applyNumberFormat="0" applyProtection="0">
      <alignment horizontal="left" vertical="center" indent="1"/>
    </xf>
    <xf numFmtId="0" fontId="20" fillId="24" borderId="19" applyNumberFormat="0" applyProtection="0">
      <alignment horizontal="left" vertical="top" indent="1"/>
    </xf>
    <xf numFmtId="4" fontId="43" fillId="25" borderId="19" applyNumberFormat="0" applyProtection="0">
      <alignment horizontal="right" vertical="center"/>
    </xf>
    <xf numFmtId="4" fontId="45" fillId="25" borderId="19" applyNumberFormat="0" applyProtection="0">
      <alignment horizontal="right" vertical="center"/>
    </xf>
    <xf numFmtId="4" fontId="20" fillId="20" borderId="19" applyNumberFormat="0" applyProtection="0">
      <alignment horizontal="left" vertical="center" indent="1"/>
    </xf>
    <xf numFmtId="0" fontId="43" fillId="21" borderId="19" applyNumberFormat="0" applyProtection="0">
      <alignment horizontal="center" vertical="top" wrapText="1"/>
    </xf>
    <xf numFmtId="4" fontId="46" fillId="0" borderId="0" applyNumberFormat="0" applyProtection="0">
      <alignment horizontal="left" vertical="center" indent="1"/>
    </xf>
    <xf numFmtId="4" fontId="33" fillId="25" borderId="19" applyNumberFormat="0" applyProtection="0">
      <alignment horizontal="right" vertical="center"/>
    </xf>
    <xf numFmtId="9" fontId="51" fillId="0" borderId="0" applyFont="0" applyFill="0" applyBorder="0" applyAlignment="0" applyProtection="0"/>
    <xf numFmtId="0" fontId="12" fillId="0" borderId="0"/>
    <xf numFmtId="0" fontId="10" fillId="0" borderId="0"/>
    <xf numFmtId="43" fontId="12" fillId="0" borderId="0" applyFont="0" applyFill="0" applyBorder="0" applyAlignment="0" applyProtection="0"/>
    <xf numFmtId="170" fontId="12"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0" fontId="12" fillId="19" borderId="19" applyNumberFormat="0" applyProtection="0">
      <alignment horizontal="left" vertical="center" indent="1"/>
    </xf>
    <xf numFmtId="0" fontId="12" fillId="19" borderId="19" applyNumberFormat="0" applyProtection="0">
      <alignment horizontal="left" vertical="center" indent="1"/>
    </xf>
    <xf numFmtId="0" fontId="12" fillId="19" borderId="19" applyNumberFormat="0" applyProtection="0">
      <alignment horizontal="left" vertical="top" indent="1"/>
    </xf>
    <xf numFmtId="0" fontId="12" fillId="19" borderId="19" applyNumberFormat="0" applyProtection="0">
      <alignment horizontal="left" vertical="top" indent="1"/>
    </xf>
    <xf numFmtId="0" fontId="12" fillId="21" borderId="19" applyNumberFormat="0" applyProtection="0">
      <alignment horizontal="left" vertical="top" indent="1"/>
    </xf>
    <xf numFmtId="0" fontId="12" fillId="21" borderId="19" applyNumberFormat="0" applyProtection="0">
      <alignment horizontal="left" vertical="top" indent="1"/>
    </xf>
    <xf numFmtId="0" fontId="12" fillId="22" borderId="19" applyNumberFormat="0" applyProtection="0">
      <alignment horizontal="left" vertical="center" indent="1"/>
    </xf>
    <xf numFmtId="0" fontId="12" fillId="22" borderId="19" applyNumberFormat="0" applyProtection="0">
      <alignment horizontal="left" vertical="center" indent="1"/>
    </xf>
    <xf numFmtId="0" fontId="12" fillId="22" borderId="19" applyNumberFormat="0" applyProtection="0">
      <alignment horizontal="left" vertical="top" indent="1"/>
    </xf>
    <xf numFmtId="0" fontId="12" fillId="22" borderId="19" applyNumberFormat="0" applyProtection="0">
      <alignment horizontal="left" vertical="top" indent="1"/>
    </xf>
    <xf numFmtId="0" fontId="12" fillId="23" borderId="19" applyNumberFormat="0" applyProtection="0">
      <alignment horizontal="left" vertical="center" indent="1"/>
    </xf>
    <xf numFmtId="0" fontId="12" fillId="23" borderId="19" applyNumberFormat="0" applyProtection="0">
      <alignment horizontal="left" vertical="center" indent="1"/>
    </xf>
    <xf numFmtId="0" fontId="12" fillId="23" borderId="19" applyNumberFormat="0" applyProtection="0">
      <alignment horizontal="left" vertical="top" indent="1"/>
    </xf>
    <xf numFmtId="0" fontId="12" fillId="23" borderId="19" applyNumberFormat="0" applyProtection="0">
      <alignment horizontal="left" vertical="top" indent="1"/>
    </xf>
    <xf numFmtId="0" fontId="9" fillId="0" borderId="0"/>
    <xf numFmtId="0" fontId="8" fillId="0" borderId="0"/>
    <xf numFmtId="0" fontId="7" fillId="0" borderId="0"/>
    <xf numFmtId="0" fontId="6" fillId="0" borderId="0"/>
    <xf numFmtId="0" fontId="53" fillId="0" borderId="0"/>
    <xf numFmtId="0" fontId="4" fillId="0" borderId="0"/>
    <xf numFmtId="0" fontId="4" fillId="0" borderId="0"/>
    <xf numFmtId="174" fontId="4" fillId="0" borderId="0" applyFont="0" applyFill="0" applyBorder="0" applyAlignment="0" applyProtection="0"/>
  </cellStyleXfs>
  <cellXfs count="415">
    <xf numFmtId="0" fontId="0" fillId="0" borderId="0" xfId="0"/>
    <xf numFmtId="10" fontId="12" fillId="2" borderId="9" xfId="0" applyNumberFormat="1" applyFont="1" applyFill="1" applyBorder="1"/>
    <xf numFmtId="0" fontId="0" fillId="2" borderId="0" xfId="0" applyFill="1" applyProtection="1">
      <protection locked="0"/>
    </xf>
    <xf numFmtId="0" fontId="13" fillId="2" borderId="0" xfId="0" applyFont="1" applyFill="1"/>
    <xf numFmtId="0" fontId="12" fillId="2" borderId="0" xfId="0" applyFont="1" applyFill="1" applyProtection="1">
      <protection locked="0"/>
    </xf>
    <xf numFmtId="0" fontId="12" fillId="2" borderId="3" xfId="0" applyFont="1" applyFill="1" applyBorder="1" applyAlignment="1">
      <alignment wrapText="1"/>
    </xf>
    <xf numFmtId="0" fontId="12" fillId="2" borderId="0" xfId="0" applyFont="1" applyFill="1"/>
    <xf numFmtId="0" fontId="12" fillId="2" borderId="3" xfId="0" applyFont="1" applyFill="1" applyBorder="1" applyAlignment="1">
      <alignment horizontal="center"/>
    </xf>
    <xf numFmtId="0" fontId="12" fillId="2" borderId="10" xfId="0" applyFont="1" applyFill="1" applyBorder="1" applyAlignment="1">
      <alignment horizontal="center"/>
    </xf>
    <xf numFmtId="0" fontId="12" fillId="2" borderId="2" xfId="0" applyFont="1" applyFill="1" applyBorder="1" applyAlignment="1">
      <alignment horizontal="center"/>
    </xf>
    <xf numFmtId="0" fontId="12" fillId="2" borderId="11" xfId="0" applyFont="1" applyFill="1" applyBorder="1" applyAlignment="1">
      <alignment horizontal="center"/>
    </xf>
    <xf numFmtId="0" fontId="12" fillId="2" borderId="6" xfId="0" applyFont="1" applyFill="1" applyBorder="1"/>
    <xf numFmtId="0" fontId="12" fillId="2" borderId="4" xfId="0" applyFont="1" applyFill="1" applyBorder="1" applyAlignment="1">
      <alignment horizontal="center"/>
    </xf>
    <xf numFmtId="0" fontId="12" fillId="2" borderId="3" xfId="0" applyFont="1" applyFill="1" applyBorder="1"/>
    <xf numFmtId="0" fontId="12" fillId="2" borderId="3" xfId="0" applyFont="1" applyFill="1" applyBorder="1" applyAlignment="1">
      <alignment vertical="center"/>
    </xf>
    <xf numFmtId="42" fontId="12" fillId="2" borderId="0" xfId="0" applyNumberFormat="1" applyFont="1" applyFill="1" applyProtection="1">
      <protection locked="0"/>
    </xf>
    <xf numFmtId="0" fontId="19" fillId="2" borderId="0" xfId="0" applyFont="1" applyFill="1" applyAlignment="1" applyProtection="1">
      <alignment wrapText="1"/>
      <protection locked="0"/>
    </xf>
    <xf numFmtId="0" fontId="12" fillId="2" borderId="3" xfId="0" applyFont="1" applyFill="1" applyBorder="1" applyAlignment="1">
      <alignment vertical="top" wrapText="1"/>
    </xf>
    <xf numFmtId="0" fontId="12" fillId="2" borderId="6" xfId="0" applyFont="1" applyFill="1" applyBorder="1" applyAlignment="1">
      <alignment horizontal="center"/>
    </xf>
    <xf numFmtId="0" fontId="23" fillId="2" borderId="0" xfId="0" applyFont="1" applyFill="1" applyProtection="1">
      <protection locked="0"/>
    </xf>
    <xf numFmtId="0" fontId="12" fillId="2" borderId="4" xfId="0" applyFont="1" applyFill="1" applyBorder="1" applyAlignment="1">
      <alignment horizontal="center" wrapText="1"/>
    </xf>
    <xf numFmtId="0" fontId="12" fillId="2" borderId="9" xfId="0" applyFont="1" applyFill="1" applyBorder="1"/>
    <xf numFmtId="166" fontId="12" fillId="2" borderId="9" xfId="0" applyNumberFormat="1" applyFont="1" applyFill="1" applyBorder="1"/>
    <xf numFmtId="41" fontId="12" fillId="2" borderId="9" xfId="0" applyNumberFormat="1" applyFont="1" applyFill="1" applyBorder="1"/>
    <xf numFmtId="0" fontId="17" fillId="2" borderId="3" xfId="0" applyFont="1" applyFill="1" applyBorder="1"/>
    <xf numFmtId="0" fontId="22" fillId="2" borderId="0" xfId="0" applyFont="1" applyFill="1" applyProtection="1">
      <protection locked="0"/>
    </xf>
    <xf numFmtId="42" fontId="12" fillId="2" borderId="0" xfId="0" applyNumberFormat="1" applyFont="1" applyFill="1" applyAlignment="1" applyProtection="1">
      <alignment horizontal="right"/>
      <protection locked="0"/>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0" xfId="0" applyFont="1" applyFill="1" applyAlignment="1" applyProtection="1">
      <alignment vertical="center"/>
      <protection locked="0"/>
    </xf>
    <xf numFmtId="164" fontId="12" fillId="2" borderId="12" xfId="0" applyNumberFormat="1" applyFont="1" applyFill="1" applyBorder="1" applyAlignment="1" applyProtection="1">
      <alignment vertical="top"/>
      <protection locked="0"/>
    </xf>
    <xf numFmtId="164" fontId="21" fillId="2" borderId="12" xfId="0" applyNumberFormat="1" applyFont="1" applyFill="1" applyBorder="1" applyAlignment="1" applyProtection="1">
      <alignment vertical="top" wrapText="1"/>
      <protection locked="0"/>
    </xf>
    <xf numFmtId="164" fontId="21" fillId="2" borderId="0" xfId="0" applyNumberFormat="1" applyFont="1" applyFill="1" applyAlignment="1" applyProtection="1">
      <alignment vertical="top" wrapText="1"/>
      <protection locked="0"/>
    </xf>
    <xf numFmtId="164" fontId="12" fillId="2" borderId="0" xfId="0" applyNumberFormat="1" applyFont="1" applyFill="1" applyAlignment="1" applyProtection="1">
      <alignment vertical="top"/>
      <protection locked="0"/>
    </xf>
    <xf numFmtId="0" fontId="12" fillId="2" borderId="3" xfId="0" applyFont="1" applyFill="1" applyBorder="1" applyAlignment="1">
      <alignment horizontal="left" vertical="center"/>
    </xf>
    <xf numFmtId="0" fontId="12" fillId="2" borderId="6" xfId="0" applyFont="1" applyFill="1" applyBorder="1" applyAlignment="1">
      <alignment horizontal="left" vertical="center"/>
    </xf>
    <xf numFmtId="164" fontId="12" fillId="2" borderId="12" xfId="0" applyNumberFormat="1" applyFont="1" applyFill="1" applyBorder="1" applyProtection="1">
      <protection locked="0"/>
    </xf>
    <xf numFmtId="0" fontId="12" fillId="2" borderId="12" xfId="0" applyFont="1" applyFill="1" applyBorder="1" applyAlignment="1" applyProtection="1">
      <alignment horizontal="left" wrapText="1"/>
      <protection locked="0"/>
    </xf>
    <xf numFmtId="164" fontId="12" fillId="2" borderId="0" xfId="0" applyNumberFormat="1" applyFont="1" applyFill="1" applyProtection="1">
      <protection locked="0"/>
    </xf>
    <xf numFmtId="0" fontId="12" fillId="2" borderId="0" xfId="0" applyFont="1" applyFill="1" applyAlignment="1" applyProtection="1">
      <alignment horizontal="left" wrapText="1"/>
      <protection locked="0"/>
    </xf>
    <xf numFmtId="0" fontId="12" fillId="2" borderId="0" xfId="0" applyFont="1" applyFill="1" applyAlignment="1">
      <alignment wrapText="1"/>
    </xf>
    <xf numFmtId="168" fontId="12" fillId="2" borderId="0" xfId="0" applyNumberFormat="1" applyFont="1" applyFill="1" applyAlignment="1">
      <alignment wrapText="1"/>
    </xf>
    <xf numFmtId="168" fontId="12" fillId="2" borderId="10" xfId="0" applyNumberFormat="1" applyFont="1" applyFill="1" applyBorder="1" applyAlignment="1">
      <alignment wrapText="1"/>
    </xf>
    <xf numFmtId="168" fontId="12" fillId="2" borderId="2" xfId="0" applyNumberFormat="1" applyFont="1" applyFill="1" applyBorder="1" applyAlignment="1">
      <alignment wrapText="1"/>
    </xf>
    <xf numFmtId="10" fontId="12" fillId="2" borderId="0" xfId="0" applyNumberFormat="1" applyFont="1" applyFill="1" applyProtection="1">
      <protection locked="0"/>
    </xf>
    <xf numFmtId="0" fontId="26" fillId="2" borderId="0" xfId="0" applyFont="1" applyFill="1" applyAlignment="1" applyProtection="1">
      <alignment wrapText="1"/>
      <protection locked="0"/>
    </xf>
    <xf numFmtId="0" fontId="22" fillId="2" borderId="0" xfId="0" applyFont="1" applyFill="1" applyAlignment="1">
      <alignment horizontal="center"/>
    </xf>
    <xf numFmtId="0" fontId="26" fillId="2" borderId="0" xfId="0" applyFont="1" applyFill="1" applyProtection="1">
      <protection locked="0"/>
    </xf>
    <xf numFmtId="0" fontId="12" fillId="0" borderId="9" xfId="0" applyFont="1" applyBorder="1"/>
    <xf numFmtId="0" fontId="12" fillId="0" borderId="3" xfId="0" applyFont="1" applyBorder="1"/>
    <xf numFmtId="0" fontId="18" fillId="2" borderId="0" xfId="0" applyFont="1" applyFill="1" applyAlignment="1">
      <alignment horizontal="center"/>
    </xf>
    <xf numFmtId="0" fontId="14" fillId="2" borderId="0" xfId="0" applyFont="1" applyFill="1" applyAlignment="1">
      <alignment horizontal="center"/>
    </xf>
    <xf numFmtId="0" fontId="14" fillId="2" borderId="0" xfId="0" applyFont="1" applyFill="1" applyAlignment="1" applyProtection="1">
      <alignment horizontal="center"/>
      <protection locked="0"/>
    </xf>
    <xf numFmtId="0" fontId="28" fillId="2" borderId="0" xfId="0" applyFont="1" applyFill="1" applyAlignment="1">
      <alignment horizontal="left" vertical="top" wrapText="1"/>
    </xf>
    <xf numFmtId="166" fontId="15" fillId="2" borderId="9" xfId="0" applyNumberFormat="1" applyFont="1" applyFill="1" applyBorder="1"/>
    <xf numFmtId="10" fontId="15" fillId="2" borderId="9" xfId="0" applyNumberFormat="1" applyFont="1" applyFill="1" applyBorder="1"/>
    <xf numFmtId="41" fontId="15" fillId="2" borderId="9" xfId="0" applyNumberFormat="1" applyFont="1" applyFill="1" applyBorder="1"/>
    <xf numFmtId="165" fontId="15" fillId="2" borderId="3" xfId="0" applyNumberFormat="1" applyFont="1" applyFill="1" applyBorder="1" applyProtection="1">
      <protection locked="0"/>
    </xf>
    <xf numFmtId="165" fontId="15" fillId="2" borderId="3" xfId="0" applyNumberFormat="1" applyFont="1" applyFill="1" applyBorder="1" applyAlignment="1" applyProtection="1">
      <alignment horizontal="right" wrapText="1"/>
      <protection locked="0"/>
    </xf>
    <xf numFmtId="0" fontId="15" fillId="2" borderId="3" xfId="0" applyFont="1" applyFill="1" applyBorder="1" applyAlignment="1" applyProtection="1">
      <alignment horizontal="right" wrapText="1"/>
      <protection locked="0"/>
    </xf>
    <xf numFmtId="165" fontId="15" fillId="2" borderId="3" xfId="0" applyNumberFormat="1" applyFont="1" applyFill="1" applyBorder="1" applyAlignment="1" applyProtection="1">
      <alignment wrapText="1"/>
      <protection locked="0"/>
    </xf>
    <xf numFmtId="10" fontId="12" fillId="2" borderId="0" xfId="7" applyNumberFormat="1" applyFont="1" applyFill="1" applyAlignment="1" applyProtection="1">
      <protection locked="0"/>
    </xf>
    <xf numFmtId="0" fontId="16" fillId="0" borderId="0" xfId="0" applyFont="1" applyProtection="1">
      <protection locked="0"/>
    </xf>
    <xf numFmtId="0" fontId="33" fillId="2" borderId="0" xfId="0" applyFont="1" applyFill="1" applyProtection="1">
      <protection locked="0"/>
    </xf>
    <xf numFmtId="0" fontId="12" fillId="2" borderId="15" xfId="0" applyFont="1" applyFill="1" applyBorder="1" applyProtection="1">
      <protection locked="0"/>
    </xf>
    <xf numFmtId="0" fontId="34" fillId="2" borderId="0" xfId="0" quotePrefix="1" applyFont="1" applyFill="1"/>
    <xf numFmtId="168" fontId="15" fillId="5" borderId="3" xfId="0" applyNumberFormat="1" applyFont="1" applyFill="1" applyBorder="1" applyAlignment="1">
      <alignment horizontal="center" wrapText="1"/>
    </xf>
    <xf numFmtId="168" fontId="15" fillId="5" borderId="3" xfId="0" applyNumberFormat="1" applyFont="1" applyFill="1" applyBorder="1" applyAlignment="1">
      <alignment horizontal="right" wrapText="1"/>
    </xf>
    <xf numFmtId="42" fontId="15" fillId="5" borderId="3" xfId="0" applyNumberFormat="1" applyFont="1" applyFill="1" applyBorder="1"/>
    <xf numFmtId="0" fontId="15" fillId="2" borderId="3" xfId="0" applyFont="1" applyFill="1" applyBorder="1"/>
    <xf numFmtId="42" fontId="12" fillId="5" borderId="3" xfId="0" applyNumberFormat="1" applyFont="1" applyFill="1" applyBorder="1"/>
    <xf numFmtId="164" fontId="21" fillId="5" borderId="3" xfId="0" applyNumberFormat="1" applyFont="1" applyFill="1" applyBorder="1" applyAlignment="1">
      <alignment horizontal="right" wrapText="1"/>
    </xf>
    <xf numFmtId="41" fontId="12" fillId="5" borderId="3" xfId="0" applyNumberFormat="1" applyFont="1" applyFill="1" applyBorder="1" applyAlignment="1">
      <alignment horizontal="right"/>
    </xf>
    <xf numFmtId="164" fontId="12" fillId="5" borderId="3" xfId="0" applyNumberFormat="1" applyFont="1" applyFill="1" applyBorder="1" applyAlignment="1">
      <alignment horizontal="center" wrapText="1"/>
    </xf>
    <xf numFmtId="0" fontId="12" fillId="5" borderId="4" xfId="0" applyFont="1" applyFill="1" applyBorder="1" applyAlignment="1">
      <alignment horizontal="center"/>
    </xf>
    <xf numFmtId="0" fontId="12" fillId="5" borderId="3" xfId="0" applyFont="1" applyFill="1" applyBorder="1" applyAlignment="1">
      <alignment horizontal="center"/>
    </xf>
    <xf numFmtId="0" fontId="15" fillId="5" borderId="3" xfId="0" applyFont="1" applyFill="1" applyBorder="1" applyAlignment="1">
      <alignment horizontal="center"/>
    </xf>
    <xf numFmtId="0" fontId="0" fillId="5" borderId="3" xfId="0" applyFill="1" applyBorder="1" applyAlignment="1">
      <alignment horizontal="center"/>
    </xf>
    <xf numFmtId="0" fontId="0" fillId="5" borderId="3" xfId="0" quotePrefix="1" applyFill="1" applyBorder="1" applyAlignment="1">
      <alignment horizontal="center"/>
    </xf>
    <xf numFmtId="0" fontId="19" fillId="5" borderId="3" xfId="0" applyFont="1" applyFill="1" applyBorder="1" applyAlignment="1">
      <alignment wrapText="1"/>
    </xf>
    <xf numFmtId="42" fontId="0" fillId="5" borderId="3" xfId="0" applyNumberFormat="1" applyFill="1" applyBorder="1" applyAlignment="1">
      <alignment horizontal="right" wrapText="1"/>
    </xf>
    <xf numFmtId="165" fontId="12" fillId="5" borderId="3" xfId="0" applyNumberFormat="1" applyFont="1" applyFill="1" applyBorder="1" applyAlignment="1">
      <alignment horizontal="right" wrapText="1"/>
    </xf>
    <xf numFmtId="42" fontId="12" fillId="5" borderId="3" xfId="0" applyNumberFormat="1" applyFont="1" applyFill="1" applyBorder="1" applyAlignment="1">
      <alignment wrapText="1"/>
    </xf>
    <xf numFmtId="3" fontId="12" fillId="5" borderId="3" xfId="0" applyNumberFormat="1" applyFont="1" applyFill="1" applyBorder="1" applyAlignment="1">
      <alignment wrapText="1"/>
    </xf>
    <xf numFmtId="166" fontId="12" fillId="5" borderId="3" xfId="0" applyNumberFormat="1" applyFont="1" applyFill="1" applyBorder="1"/>
    <xf numFmtId="10" fontId="12" fillId="5" borderId="3" xfId="7" applyNumberFormat="1" applyFont="1" applyFill="1" applyBorder="1" applyAlignment="1" applyProtection="1"/>
    <xf numFmtId="41" fontId="12" fillId="5" borderId="3" xfId="0" applyNumberFormat="1" applyFont="1" applyFill="1" applyBorder="1"/>
    <xf numFmtId="10" fontId="12" fillId="5" borderId="3" xfId="0" applyNumberFormat="1" applyFont="1" applyFill="1" applyBorder="1"/>
    <xf numFmtId="0" fontId="12" fillId="2" borderId="7" xfId="0" applyFont="1" applyFill="1" applyBorder="1" applyProtection="1">
      <protection locked="0"/>
    </xf>
    <xf numFmtId="0" fontId="17" fillId="5" borderId="3" xfId="0" applyFont="1" applyFill="1" applyBorder="1" applyAlignment="1">
      <alignment horizontal="right"/>
    </xf>
    <xf numFmtId="167" fontId="15" fillId="5" borderId="3" xfId="0" applyNumberFormat="1" applyFont="1" applyFill="1" applyBorder="1" applyAlignment="1">
      <alignment horizontal="right"/>
    </xf>
    <xf numFmtId="49" fontId="15" fillId="5" borderId="3" xfId="0" applyNumberFormat="1" applyFont="1" applyFill="1" applyBorder="1" applyAlignment="1">
      <alignment horizontal="right" wrapText="1"/>
    </xf>
    <xf numFmtId="167" fontId="15" fillId="5" borderId="3" xfId="0" applyNumberFormat="1" applyFont="1" applyFill="1" applyBorder="1"/>
    <xf numFmtId="0" fontId="15" fillId="5" borderId="3" xfId="0" applyFont="1" applyFill="1" applyBorder="1" applyAlignment="1">
      <alignment horizontal="right"/>
    </xf>
    <xf numFmtId="3" fontId="15" fillId="5" borderId="3" xfId="0" applyNumberFormat="1" applyFont="1" applyFill="1" applyBorder="1" applyAlignment="1">
      <alignment horizontal="right"/>
    </xf>
    <xf numFmtId="168" fontId="15" fillId="5" borderId="5" xfId="0" applyNumberFormat="1" applyFont="1" applyFill="1" applyBorder="1" applyAlignment="1">
      <alignment horizontal="right" wrapText="1"/>
    </xf>
    <xf numFmtId="42" fontId="15" fillId="5" borderId="3" xfId="0" applyNumberFormat="1" applyFont="1" applyFill="1" applyBorder="1" applyAlignment="1">
      <alignment horizontal="right"/>
    </xf>
    <xf numFmtId="0" fontId="15" fillId="5" borderId="3" xfId="0" applyFont="1" applyFill="1" applyBorder="1" applyAlignment="1">
      <alignment horizontal="right" wrapText="1"/>
    </xf>
    <xf numFmtId="0" fontId="36" fillId="2" borderId="3" xfId="0" applyFont="1" applyFill="1" applyBorder="1" applyAlignment="1">
      <alignment horizontal="center" vertical="center"/>
    </xf>
    <xf numFmtId="0" fontId="36" fillId="2" borderId="3" xfId="0" applyFont="1" applyFill="1" applyBorder="1" applyAlignment="1">
      <alignment horizontal="center" vertical="center" wrapText="1"/>
    </xf>
    <xf numFmtId="0" fontId="37" fillId="6" borderId="0" xfId="0" applyFont="1" applyFill="1"/>
    <xf numFmtId="0" fontId="37" fillId="0" borderId="0" xfId="0" applyFont="1"/>
    <xf numFmtId="164" fontId="12" fillId="5" borderId="3" xfId="0" applyNumberFormat="1" applyFont="1" applyFill="1" applyBorder="1" applyAlignment="1">
      <alignment vertical="top"/>
    </xf>
    <xf numFmtId="164" fontId="12" fillId="5" borderId="6" xfId="0" applyNumberFormat="1" applyFont="1" applyFill="1" applyBorder="1" applyAlignment="1">
      <alignment vertical="top"/>
    </xf>
    <xf numFmtId="164" fontId="12" fillId="5" borderId="7" xfId="0" applyNumberFormat="1" applyFont="1" applyFill="1" applyBorder="1"/>
    <xf numFmtId="164" fontId="12" fillId="5" borderId="8" xfId="0" applyNumberFormat="1" applyFont="1" applyFill="1" applyBorder="1"/>
    <xf numFmtId="164" fontId="21" fillId="5" borderId="3" xfId="0" applyNumberFormat="1" applyFont="1" applyFill="1" applyBorder="1" applyAlignment="1">
      <alignment vertical="top" wrapText="1"/>
    </xf>
    <xf numFmtId="164" fontId="0" fillId="5" borderId="3" xfId="0" applyNumberFormat="1" applyFill="1" applyBorder="1" applyAlignment="1">
      <alignment vertical="top"/>
    </xf>
    <xf numFmtId="164" fontId="0" fillId="5" borderId="3" xfId="0" applyNumberFormat="1" applyFill="1" applyBorder="1" applyAlignment="1">
      <alignment vertical="top" wrapText="1"/>
    </xf>
    <xf numFmtId="164" fontId="12" fillId="5" borderId="3" xfId="0" applyNumberFormat="1" applyFont="1" applyFill="1" applyBorder="1" applyAlignment="1">
      <alignment vertical="top" wrapText="1"/>
    </xf>
    <xf numFmtId="0" fontId="12" fillId="2" borderId="16" xfId="0" applyFont="1" applyFill="1" applyBorder="1" applyAlignment="1">
      <alignment horizontal="center"/>
    </xf>
    <xf numFmtId="0" fontId="19" fillId="5" borderId="8" xfId="0" applyFont="1" applyFill="1" applyBorder="1" applyAlignment="1">
      <alignment wrapText="1"/>
    </xf>
    <xf numFmtId="0" fontId="12" fillId="2" borderId="6" xfId="0" applyFont="1" applyFill="1" applyBorder="1" applyAlignment="1">
      <alignment wrapText="1"/>
    </xf>
    <xf numFmtId="42" fontId="12" fillId="5" borderId="5" xfId="0" applyNumberFormat="1" applyFont="1" applyFill="1" applyBorder="1" applyAlignment="1">
      <alignment wrapText="1"/>
    </xf>
    <xf numFmtId="43" fontId="12" fillId="5" borderId="4" xfId="0" applyNumberFormat="1" applyFont="1" applyFill="1" applyBorder="1" applyAlignment="1">
      <alignment horizontal="right" wrapText="1"/>
    </xf>
    <xf numFmtId="10" fontId="12" fillId="5" borderId="4" xfId="0" applyNumberFormat="1" applyFont="1" applyFill="1" applyBorder="1" applyAlignment="1">
      <alignment wrapText="1"/>
    </xf>
    <xf numFmtId="0" fontId="12" fillId="2" borderId="6" xfId="0" applyFont="1" applyFill="1" applyBorder="1" applyAlignment="1">
      <alignment vertical="top" wrapText="1"/>
    </xf>
    <xf numFmtId="42" fontId="12" fillId="5" borderId="17" xfId="0" applyNumberFormat="1" applyFont="1" applyFill="1" applyBorder="1" applyAlignment="1">
      <alignment wrapText="1"/>
    </xf>
    <xf numFmtId="0" fontId="12" fillId="2" borderId="5" xfId="0" applyFont="1" applyFill="1" applyBorder="1" applyAlignment="1">
      <alignment horizontal="center"/>
    </xf>
    <xf numFmtId="166" fontId="12" fillId="5" borderId="4" xfId="0" applyNumberFormat="1" applyFont="1" applyFill="1" applyBorder="1"/>
    <xf numFmtId="10" fontId="12" fillId="5" borderId="4" xfId="7" applyNumberFormat="1" applyFont="1" applyFill="1" applyBorder="1" applyAlignment="1" applyProtection="1"/>
    <xf numFmtId="0" fontId="12" fillId="0" borderId="6" xfId="0" applyFont="1" applyBorder="1"/>
    <xf numFmtId="2" fontId="12" fillId="5" borderId="8" xfId="0" applyNumberFormat="1" applyFont="1" applyFill="1" applyBorder="1"/>
    <xf numFmtId="0" fontId="12" fillId="2" borderId="13" xfId="0" applyFont="1" applyFill="1" applyBorder="1" applyAlignment="1">
      <alignment horizontal="center"/>
    </xf>
    <xf numFmtId="41" fontId="12" fillId="5" borderId="4" xfId="0" applyNumberFormat="1" applyFont="1" applyFill="1" applyBorder="1"/>
    <xf numFmtId="41" fontId="12" fillId="5" borderId="8" xfId="0" applyNumberFormat="1" applyFont="1" applyFill="1" applyBorder="1"/>
    <xf numFmtId="166" fontId="12" fillId="5" borderId="5" xfId="0" applyNumberFormat="1" applyFont="1" applyFill="1" applyBorder="1"/>
    <xf numFmtId="10" fontId="12" fillId="5" borderId="5" xfId="7" applyNumberFormat="1" applyFont="1" applyFill="1" applyBorder="1" applyAlignment="1" applyProtection="1"/>
    <xf numFmtId="41" fontId="12" fillId="5" borderId="5" xfId="0" applyNumberFormat="1" applyFont="1" applyFill="1" applyBorder="1"/>
    <xf numFmtId="166" fontId="12" fillId="2" borderId="18" xfId="0" applyNumberFormat="1" applyFont="1" applyFill="1" applyBorder="1"/>
    <xf numFmtId="10" fontId="12" fillId="2" borderId="18" xfId="0" applyNumberFormat="1" applyFont="1" applyFill="1" applyBorder="1"/>
    <xf numFmtId="41" fontId="12" fillId="2" borderId="18" xfId="0" applyNumberFormat="1" applyFont="1" applyFill="1" applyBorder="1"/>
    <xf numFmtId="0" fontId="24" fillId="2" borderId="0" xfId="0" applyFont="1" applyFill="1" applyProtection="1">
      <protection locked="0"/>
    </xf>
    <xf numFmtId="0" fontId="12" fillId="6" borderId="0" xfId="0" applyFont="1" applyFill="1" applyProtection="1">
      <protection locked="0"/>
    </xf>
    <xf numFmtId="0" fontId="13" fillId="6" borderId="0" xfId="0" applyFont="1" applyFill="1"/>
    <xf numFmtId="0" fontId="15" fillId="6" borderId="0" xfId="0" applyFont="1" applyFill="1"/>
    <xf numFmtId="0" fontId="0" fillId="6" borderId="0" xfId="0" applyFill="1" applyProtection="1">
      <protection locked="0"/>
    </xf>
    <xf numFmtId="0" fontId="15" fillId="5" borderId="7" xfId="1" applyFill="1" applyBorder="1" applyAlignment="1">
      <alignment vertical="top"/>
    </xf>
    <xf numFmtId="0" fontId="12" fillId="6" borderId="5" xfId="0" applyFont="1" applyFill="1" applyBorder="1"/>
    <xf numFmtId="0" fontId="12" fillId="6" borderId="12" xfId="0" applyFont="1" applyFill="1" applyBorder="1"/>
    <xf numFmtId="0" fontId="12" fillId="6" borderId="17" xfId="0" applyFont="1" applyFill="1" applyBorder="1"/>
    <xf numFmtId="169" fontId="12" fillId="5" borderId="5" xfId="0" applyNumberFormat="1" applyFont="1" applyFill="1" applyBorder="1"/>
    <xf numFmtId="41" fontId="12" fillId="5" borderId="6" xfId="0" applyNumberFormat="1" applyFont="1" applyFill="1" applyBorder="1"/>
    <xf numFmtId="10" fontId="12" fillId="5" borderId="5" xfId="0" applyNumberFormat="1" applyFont="1" applyFill="1" applyBorder="1"/>
    <xf numFmtId="44" fontId="12" fillId="2" borderId="0" xfId="0" applyNumberFormat="1" applyFont="1" applyFill="1" applyProtection="1">
      <protection locked="0"/>
    </xf>
    <xf numFmtId="165" fontId="15" fillId="2" borderId="3" xfId="0" applyNumberFormat="1" applyFont="1" applyFill="1" applyBorder="1" applyAlignment="1" applyProtection="1">
      <alignment horizontal="right"/>
      <protection locked="0"/>
    </xf>
    <xf numFmtId="0" fontId="15" fillId="5" borderId="3" xfId="1" applyFill="1" applyBorder="1" applyAlignment="1">
      <alignment vertical="top"/>
    </xf>
    <xf numFmtId="0" fontId="15" fillId="5" borderId="8" xfId="1" applyFill="1" applyBorder="1" applyAlignment="1">
      <alignment vertical="top"/>
    </xf>
    <xf numFmtId="0" fontId="15" fillId="5" borderId="3" xfId="1" applyFill="1" applyBorder="1" applyAlignment="1">
      <alignment vertical="top" wrapText="1"/>
    </xf>
    <xf numFmtId="0" fontId="15" fillId="2" borderId="0" xfId="0" applyFont="1" applyFill="1"/>
    <xf numFmtId="0" fontId="24" fillId="2" borderId="0" xfId="0" applyFont="1" applyFill="1"/>
    <xf numFmtId="0" fontId="24" fillId="2" borderId="0" xfId="0" quotePrefix="1" applyFont="1" applyFill="1"/>
    <xf numFmtId="0" fontId="0" fillId="2" borderId="3" xfId="0" applyFill="1" applyBorder="1" applyAlignment="1">
      <alignment wrapText="1"/>
    </xf>
    <xf numFmtId="0" fontId="0" fillId="6" borderId="0" xfId="8" quotePrefix="1" applyFont="1" applyFill="1"/>
    <xf numFmtId="0" fontId="11" fillId="6" borderId="0" xfId="8" applyFill="1"/>
    <xf numFmtId="0" fontId="28" fillId="2" borderId="0" xfId="0" applyFont="1" applyFill="1" applyAlignment="1">
      <alignment vertical="top" wrapText="1"/>
    </xf>
    <xf numFmtId="0" fontId="25" fillId="2" borderId="0" xfId="0" applyFont="1" applyFill="1" applyAlignment="1">
      <alignment vertical="top" wrapText="1"/>
    </xf>
    <xf numFmtId="0" fontId="50" fillId="6" borderId="0" xfId="0" applyFont="1" applyFill="1" applyAlignment="1">
      <alignment vertical="center"/>
    </xf>
    <xf numFmtId="0" fontId="50" fillId="6" borderId="0" xfId="0" applyFont="1" applyFill="1" applyAlignment="1" applyProtection="1">
      <alignment horizontal="left" vertical="center"/>
      <protection locked="0"/>
    </xf>
    <xf numFmtId="0" fontId="49" fillId="6" borderId="0" xfId="0" applyFont="1" applyFill="1"/>
    <xf numFmtId="0" fontId="50" fillId="6" borderId="0" xfId="0" applyFont="1" applyFill="1" applyAlignment="1">
      <alignment horizontal="left" vertical="center"/>
    </xf>
    <xf numFmtId="8" fontId="12" fillId="2" borderId="0" xfId="0" applyNumberFormat="1" applyFont="1" applyFill="1" applyProtection="1">
      <protection locked="0"/>
    </xf>
    <xf numFmtId="0" fontId="12" fillId="5" borderId="3" xfId="0" applyFont="1" applyFill="1" applyBorder="1" applyAlignment="1">
      <alignment horizontal="right"/>
    </xf>
    <xf numFmtId="49" fontId="12" fillId="5" borderId="3" xfId="0" applyNumberFormat="1" applyFont="1" applyFill="1" applyBorder="1" applyAlignment="1">
      <alignment horizontal="right" wrapText="1"/>
    </xf>
    <xf numFmtId="0" fontId="47" fillId="6" borderId="0" xfId="0" applyFont="1" applyFill="1" applyAlignment="1">
      <alignment vertical="center"/>
    </xf>
    <xf numFmtId="0" fontId="48" fillId="6" borderId="0" xfId="0" applyFont="1" applyFill="1"/>
    <xf numFmtId="0" fontId="14" fillId="6" borderId="0" xfId="0" applyFont="1" applyFill="1" applyAlignment="1">
      <alignment horizontal="center"/>
    </xf>
    <xf numFmtId="167" fontId="12" fillId="5" borderId="4" xfId="0" applyNumberFormat="1" applyFont="1" applyFill="1" applyBorder="1" applyAlignment="1">
      <alignment horizontal="right"/>
    </xf>
    <xf numFmtId="167" fontId="12" fillId="5" borderId="3" xfId="0" applyNumberFormat="1" applyFont="1" applyFill="1" applyBorder="1" applyAlignment="1">
      <alignment horizontal="right"/>
    </xf>
    <xf numFmtId="168" fontId="12" fillId="5" borderId="3" xfId="0" applyNumberFormat="1" applyFont="1" applyFill="1" applyBorder="1" applyAlignment="1">
      <alignment horizontal="right" wrapText="1"/>
    </xf>
    <xf numFmtId="0" fontId="15" fillId="2" borderId="0" xfId="0" applyFont="1" applyFill="1" applyProtection="1">
      <protection locked="0"/>
    </xf>
    <xf numFmtId="42" fontId="12" fillId="5" borderId="5" xfId="0" applyNumberFormat="1" applyFont="1" applyFill="1" applyBorder="1" applyAlignment="1" applyProtection="1">
      <alignment wrapText="1"/>
      <protection locked="0"/>
    </xf>
    <xf numFmtId="167" fontId="21" fillId="5" borderId="4" xfId="0" applyNumberFormat="1" applyFont="1" applyFill="1" applyBorder="1" applyAlignment="1">
      <alignment horizontal="right"/>
    </xf>
    <xf numFmtId="49" fontId="19" fillId="5" borderId="3" xfId="0" applyNumberFormat="1" applyFont="1" applyFill="1" applyBorder="1" applyAlignment="1">
      <alignment horizontal="right" wrapText="1"/>
    </xf>
    <xf numFmtId="14" fontId="0" fillId="0" borderId="0" xfId="0" applyNumberFormat="1"/>
    <xf numFmtId="10" fontId="12" fillId="5" borderId="3" xfId="0" applyNumberFormat="1" applyFont="1" applyFill="1" applyBorder="1" applyAlignment="1">
      <alignment wrapText="1"/>
    </xf>
    <xf numFmtId="10" fontId="12" fillId="5" borderId="13" xfId="0" applyNumberFormat="1" applyFont="1" applyFill="1" applyBorder="1" applyAlignment="1">
      <alignment wrapText="1"/>
    </xf>
    <xf numFmtId="4" fontId="12" fillId="5" borderId="3" xfId="0" applyNumberFormat="1" applyFont="1" applyFill="1" applyBorder="1" applyAlignment="1">
      <alignment wrapText="1"/>
    </xf>
    <xf numFmtId="4" fontId="12" fillId="5" borderId="4" xfId="0" applyNumberFormat="1" applyFont="1" applyFill="1" applyBorder="1" applyAlignment="1">
      <alignment wrapText="1"/>
    </xf>
    <xf numFmtId="172" fontId="15" fillId="5" borderId="3" xfId="0" applyNumberFormat="1" applyFont="1" applyFill="1" applyBorder="1" applyAlignment="1">
      <alignment horizontal="right"/>
    </xf>
    <xf numFmtId="172" fontId="12" fillId="5" borderId="3" xfId="0" applyNumberFormat="1" applyFont="1" applyFill="1" applyBorder="1" applyAlignment="1">
      <alignment horizontal="right"/>
    </xf>
    <xf numFmtId="0" fontId="12" fillId="5" borderId="6" xfId="1" applyFont="1" applyFill="1" applyBorder="1" applyAlignment="1">
      <alignment vertical="top"/>
    </xf>
    <xf numFmtId="0" fontId="12" fillId="5" borderId="3" xfId="1" applyFont="1" applyFill="1" applyBorder="1" applyAlignment="1">
      <alignment vertical="top" wrapText="1"/>
    </xf>
    <xf numFmtId="0" fontId="12" fillId="5" borderId="3" xfId="1" applyFont="1" applyFill="1" applyBorder="1" applyAlignment="1">
      <alignment vertical="top"/>
    </xf>
    <xf numFmtId="0" fontId="0" fillId="2" borderId="0" xfId="0" applyFill="1" applyAlignment="1" applyProtection="1">
      <alignment vertical="top"/>
      <protection locked="0"/>
    </xf>
    <xf numFmtId="0" fontId="50" fillId="2" borderId="27" xfId="70" applyFont="1" applyFill="1" applyBorder="1"/>
    <xf numFmtId="0" fontId="49" fillId="2" borderId="28" xfId="70" applyFont="1" applyFill="1" applyBorder="1"/>
    <xf numFmtId="0" fontId="50" fillId="2" borderId="29" xfId="70" applyFont="1" applyFill="1" applyBorder="1" applyAlignment="1">
      <alignment horizontal="right"/>
    </xf>
    <xf numFmtId="0" fontId="12" fillId="2" borderId="0" xfId="70" applyFill="1"/>
    <xf numFmtId="0" fontId="31" fillId="26" borderId="0" xfId="70" applyFont="1" applyFill="1" applyAlignment="1">
      <alignment horizontal="left" wrapText="1"/>
    </xf>
    <xf numFmtId="15" fontId="12" fillId="2" borderId="0" xfId="70" applyNumberFormat="1" applyFill="1" applyAlignment="1">
      <alignment horizontal="left" vertical="top"/>
    </xf>
    <xf numFmtId="0" fontId="12" fillId="2" borderId="0" xfId="70" applyFill="1" applyAlignment="1">
      <alignment vertical="top"/>
    </xf>
    <xf numFmtId="0" fontId="31" fillId="26" borderId="21" xfId="70" applyFont="1" applyFill="1" applyBorder="1" applyAlignment="1">
      <alignment vertical="center"/>
    </xf>
    <xf numFmtId="0" fontId="52" fillId="26" borderId="22" xfId="70" applyFont="1" applyFill="1" applyBorder="1"/>
    <xf numFmtId="0" fontId="36" fillId="2" borderId="23" xfId="70" applyFont="1" applyFill="1" applyBorder="1" applyAlignment="1">
      <alignment vertical="center"/>
    </xf>
    <xf numFmtId="0" fontId="36" fillId="2" borderId="24" xfId="70" applyFont="1" applyFill="1" applyBorder="1" applyAlignment="1">
      <alignment vertical="center"/>
    </xf>
    <xf numFmtId="0" fontId="36" fillId="2" borderId="25" xfId="70" applyFont="1" applyFill="1" applyBorder="1" applyAlignment="1">
      <alignment vertical="center"/>
    </xf>
    <xf numFmtId="171" fontId="36" fillId="2" borderId="26" xfId="70" applyNumberFormat="1" applyFont="1" applyFill="1" applyBorder="1" applyAlignment="1">
      <alignment horizontal="left" vertical="center"/>
    </xf>
    <xf numFmtId="0" fontId="31" fillId="26" borderId="0" xfId="70" applyFont="1" applyFill="1"/>
    <xf numFmtId="0" fontId="12" fillId="2" borderId="0" xfId="70" applyFill="1" applyAlignment="1">
      <alignment wrapText="1"/>
    </xf>
    <xf numFmtId="0" fontId="12" fillId="0" borderId="0" xfId="70" applyAlignment="1">
      <alignment wrapText="1"/>
    </xf>
    <xf numFmtId="0" fontId="12" fillId="6" borderId="0" xfId="8" applyFont="1" applyFill="1"/>
    <xf numFmtId="0" fontId="5" fillId="6" borderId="0" xfId="8" applyFont="1" applyFill="1"/>
    <xf numFmtId="0" fontId="12" fillId="0" borderId="0" xfId="0" applyFont="1"/>
    <xf numFmtId="0" fontId="20" fillId="27" borderId="14" xfId="4" applyFont="1" applyFill="1" applyBorder="1" applyAlignment="1">
      <alignment horizontal="center"/>
    </xf>
    <xf numFmtId="0" fontId="12" fillId="0" borderId="0" xfId="0" quotePrefix="1" applyFont="1"/>
    <xf numFmtId="0" fontId="20" fillId="0" borderId="1" xfId="4" applyFont="1" applyBorder="1" applyAlignment="1">
      <alignment wrapText="1"/>
    </xf>
    <xf numFmtId="7" fontId="20" fillId="0" borderId="1" xfId="4" applyNumberFormat="1" applyFont="1" applyBorder="1" applyAlignment="1">
      <alignment horizontal="right" wrapText="1"/>
    </xf>
    <xf numFmtId="0" fontId="20" fillId="0" borderId="1" xfId="4" applyFont="1" applyBorder="1" applyAlignment="1">
      <alignment horizontal="right" wrapText="1"/>
    </xf>
    <xf numFmtId="7" fontId="12" fillId="0" borderId="0" xfId="0" applyNumberFormat="1" applyFont="1"/>
    <xf numFmtId="0" fontId="22" fillId="0" borderId="0" xfId="0" applyFont="1"/>
    <xf numFmtId="0" fontId="22" fillId="0" borderId="0" xfId="2" applyFont="1" applyAlignment="1">
      <alignment horizontal="right" wrapText="1"/>
    </xf>
    <xf numFmtId="0" fontId="20" fillId="27" borderId="14" xfId="6" applyFont="1" applyFill="1" applyBorder="1" applyAlignment="1">
      <alignment horizontal="center"/>
    </xf>
    <xf numFmtId="0" fontId="20" fillId="0" borderId="1" xfId="6" applyFont="1" applyBorder="1" applyAlignment="1">
      <alignment horizontal="right" wrapText="1"/>
    </xf>
    <xf numFmtId="0" fontId="20" fillId="0" borderId="1" xfId="6" applyFont="1" applyBorder="1" applyAlignment="1">
      <alignment wrapText="1"/>
    </xf>
    <xf numFmtId="7" fontId="20" fillId="0" borderId="1" xfId="6" applyNumberFormat="1" applyFont="1" applyBorder="1" applyAlignment="1">
      <alignment horizontal="right" wrapText="1"/>
    </xf>
    <xf numFmtId="0" fontId="22" fillId="0" borderId="0" xfId="2" applyFont="1" applyAlignment="1">
      <alignment horizontal="left" wrapText="1"/>
    </xf>
    <xf numFmtId="0" fontId="20" fillId="0" borderId="0" xfId="4" applyFont="1" applyAlignment="1">
      <alignment horizontal="center"/>
    </xf>
    <xf numFmtId="7" fontId="20" fillId="0" borderId="0" xfId="4" applyNumberFormat="1" applyFont="1" applyAlignment="1">
      <alignment horizontal="right" wrapText="1"/>
    </xf>
    <xf numFmtId="0" fontId="54" fillId="0" borderId="0" xfId="0" applyFont="1"/>
    <xf numFmtId="0" fontId="20" fillId="0" borderId="0" xfId="2"/>
    <xf numFmtId="7" fontId="20" fillId="0" borderId="0" xfId="2" applyNumberFormat="1" applyAlignment="1">
      <alignment horizontal="right"/>
    </xf>
    <xf numFmtId="0" fontId="20" fillId="0" borderId="0" xfId="2" applyAlignment="1">
      <alignment horizontal="right"/>
    </xf>
    <xf numFmtId="0" fontId="20" fillId="0" borderId="0" xfId="2" applyAlignment="1">
      <alignment horizontal="center"/>
    </xf>
    <xf numFmtId="0" fontId="20" fillId="0" borderId="0" xfId="2" applyAlignment="1">
      <alignment wrapText="1"/>
    </xf>
    <xf numFmtId="7" fontId="20" fillId="0" borderId="0" xfId="2" applyNumberFormat="1" applyAlignment="1">
      <alignment horizontal="right" wrapText="1"/>
    </xf>
    <xf numFmtId="0" fontId="20" fillId="0" borderId="0" xfId="2" applyAlignment="1">
      <alignment horizontal="right" wrapText="1"/>
    </xf>
    <xf numFmtId="0" fontId="20" fillId="0" borderId="1" xfId="2" applyBorder="1" applyAlignment="1">
      <alignment wrapText="1"/>
    </xf>
    <xf numFmtId="7" fontId="20" fillId="0" borderId="1" xfId="2" applyNumberFormat="1" applyBorder="1" applyAlignment="1">
      <alignment horizontal="right" wrapText="1"/>
    </xf>
    <xf numFmtId="0" fontId="20" fillId="0" borderId="1" xfId="2" applyBorder="1" applyAlignment="1">
      <alignment horizontal="right" wrapText="1"/>
    </xf>
    <xf numFmtId="0" fontId="29" fillId="0" borderId="1" xfId="5" applyBorder="1" applyAlignment="1">
      <alignment wrapText="1"/>
    </xf>
    <xf numFmtId="7" fontId="29" fillId="0" borderId="1" xfId="5" applyNumberFormat="1" applyBorder="1" applyAlignment="1">
      <alignment horizontal="right" wrapText="1"/>
    </xf>
    <xf numFmtId="0" fontId="29" fillId="0" borderId="1" xfId="5" applyBorder="1" applyAlignment="1">
      <alignment horizontal="right" wrapText="1"/>
    </xf>
    <xf numFmtId="0" fontId="20" fillId="0" borderId="1" xfId="3" applyBorder="1" applyAlignment="1">
      <alignment wrapText="1"/>
    </xf>
    <xf numFmtId="7" fontId="20" fillId="0" borderId="1" xfId="3" applyNumberFormat="1" applyBorder="1" applyAlignment="1">
      <alignment horizontal="right" wrapText="1"/>
    </xf>
    <xf numFmtId="0" fontId="20" fillId="0" borderId="1" xfId="3" applyBorder="1" applyAlignment="1">
      <alignment horizontal="right" wrapText="1"/>
    </xf>
    <xf numFmtId="0" fontId="20" fillId="28" borderId="14" xfId="2" applyFill="1" applyBorder="1" applyAlignment="1">
      <alignment horizontal="center"/>
    </xf>
    <xf numFmtId="0" fontId="55" fillId="27" borderId="14" xfId="91" applyFont="1" applyFill="1" applyBorder="1" applyAlignment="1">
      <alignment horizontal="center"/>
    </xf>
    <xf numFmtId="0" fontId="55" fillId="0" borderId="1" xfId="91" applyFont="1" applyBorder="1" applyAlignment="1">
      <alignment horizontal="right" wrapText="1"/>
    </xf>
    <xf numFmtId="7" fontId="55" fillId="0" borderId="1" xfId="91" applyNumberFormat="1" applyFont="1" applyBorder="1" applyAlignment="1">
      <alignment horizontal="right" wrapText="1"/>
    </xf>
    <xf numFmtId="0" fontId="55" fillId="0" borderId="1" xfId="91" applyFont="1" applyBorder="1" applyAlignment="1">
      <alignment wrapText="1"/>
    </xf>
    <xf numFmtId="4" fontId="0" fillId="0" borderId="0" xfId="0" applyNumberFormat="1" applyAlignment="1">
      <alignment vertical="center"/>
    </xf>
    <xf numFmtId="0" fontId="57" fillId="2" borderId="0" xfId="0" applyFont="1" applyFill="1" applyProtection="1">
      <protection locked="0"/>
    </xf>
    <xf numFmtId="42" fontId="54" fillId="6" borderId="0" xfId="0" applyNumberFormat="1" applyFont="1" applyFill="1" applyAlignment="1" applyProtection="1">
      <alignment horizontal="right"/>
      <protection locked="0"/>
    </xf>
    <xf numFmtId="0" fontId="4" fillId="0" borderId="0" xfId="93"/>
    <xf numFmtId="0" fontId="60" fillId="0" borderId="0" xfId="93" applyFont="1"/>
    <xf numFmtId="0" fontId="59" fillId="0" borderId="0" xfId="93" applyFont="1" applyAlignment="1">
      <alignment horizontal="center" vertical="center" textRotation="90"/>
    </xf>
    <xf numFmtId="173" fontId="61" fillId="0" borderId="0" xfId="93" applyNumberFormat="1" applyFont="1"/>
    <xf numFmtId="0" fontId="62" fillId="0" borderId="0" xfId="93" applyFont="1" applyAlignment="1">
      <alignment horizontal="center" vertical="center" textRotation="90"/>
    </xf>
    <xf numFmtId="170" fontId="63" fillId="29" borderId="30" xfId="93" applyNumberFormat="1" applyFont="1" applyFill="1" applyBorder="1" applyAlignment="1">
      <alignment horizontal="left" vertical="center" wrapText="1" readingOrder="1"/>
    </xf>
    <xf numFmtId="170" fontId="63" fillId="29" borderId="30" xfId="93" applyNumberFormat="1" applyFont="1" applyFill="1" applyBorder="1" applyAlignment="1">
      <alignment horizontal="center" vertical="top" wrapText="1"/>
    </xf>
    <xf numFmtId="17" fontId="63" fillId="29" borderId="30" xfId="93" applyNumberFormat="1" applyFont="1" applyFill="1" applyBorder="1" applyAlignment="1">
      <alignment horizontal="center" vertical="center" wrapText="1" readingOrder="1"/>
    </xf>
    <xf numFmtId="0" fontId="64" fillId="0" borderId="0" xfId="93" applyFont="1"/>
    <xf numFmtId="170" fontId="65" fillId="0" borderId="30" xfId="93" applyNumberFormat="1" applyFont="1" applyBorder="1" applyAlignment="1">
      <alignment horizontal="left" vertical="center" wrapText="1" readingOrder="1"/>
    </xf>
    <xf numFmtId="170" fontId="65" fillId="0" borderId="30" xfId="93" applyNumberFormat="1" applyFont="1" applyBorder="1" applyAlignment="1">
      <alignment horizontal="center" vertical="top" wrapText="1"/>
    </xf>
    <xf numFmtId="17" fontId="65" fillId="0" borderId="30" xfId="93" applyNumberFormat="1" applyFont="1" applyBorder="1" applyAlignment="1">
      <alignment horizontal="center" vertical="center" wrapText="1" readingOrder="1"/>
    </xf>
    <xf numFmtId="0" fontId="66" fillId="0" borderId="0" xfId="93" applyFont="1"/>
    <xf numFmtId="170" fontId="67" fillId="32" borderId="32" xfId="93" applyNumberFormat="1" applyFont="1" applyFill="1" applyBorder="1" applyAlignment="1">
      <alignment horizontal="left" vertical="top" wrapText="1" readingOrder="1"/>
    </xf>
    <xf numFmtId="170" fontId="65" fillId="0" borderId="34" xfId="93" applyNumberFormat="1" applyFont="1" applyBorder="1" applyAlignment="1">
      <alignment horizontal="left" vertical="center" wrapText="1" readingOrder="1"/>
    </xf>
    <xf numFmtId="170" fontId="65" fillId="0" borderId="34" xfId="93" applyNumberFormat="1" applyFont="1" applyBorder="1" applyAlignment="1">
      <alignment horizontal="center" vertical="top" wrapText="1"/>
    </xf>
    <xf numFmtId="17" fontId="65" fillId="0" borderId="34" xfId="93" applyNumberFormat="1" applyFont="1" applyBorder="1" applyAlignment="1">
      <alignment horizontal="center" vertical="center" wrapText="1" readingOrder="1"/>
    </xf>
    <xf numFmtId="173" fontId="66" fillId="0" borderId="0" xfId="93" applyNumberFormat="1" applyFont="1"/>
    <xf numFmtId="170" fontId="67" fillId="32" borderId="32" xfId="93" applyNumberFormat="1" applyFont="1" applyFill="1" applyBorder="1" applyAlignment="1">
      <alignment horizontal="center" vertical="top" wrapText="1" readingOrder="1"/>
    </xf>
    <xf numFmtId="170" fontId="68" fillId="0" borderId="32" xfId="93" applyNumberFormat="1" applyFont="1" applyBorder="1" applyAlignment="1">
      <alignment horizontal="left" wrapText="1" readingOrder="1"/>
    </xf>
    <xf numFmtId="170" fontId="68" fillId="0" borderId="32" xfId="93" applyNumberFormat="1" applyFont="1" applyBorder="1" applyAlignment="1">
      <alignment horizontal="center" wrapText="1" readingOrder="1"/>
    </xf>
    <xf numFmtId="173" fontId="69" fillId="0" borderId="32" xfId="94" applyNumberFormat="1" applyFont="1" applyFill="1" applyBorder="1" applyAlignment="1">
      <alignment horizontal="center" vertical="center" wrapText="1" readingOrder="1"/>
    </xf>
    <xf numFmtId="173" fontId="68" fillId="0" borderId="32" xfId="94" applyNumberFormat="1" applyFont="1" applyFill="1" applyBorder="1" applyAlignment="1">
      <alignment vertical="center" wrapText="1" readingOrder="1"/>
    </xf>
    <xf numFmtId="175" fontId="66" fillId="0" borderId="0" xfId="93" applyNumberFormat="1" applyFont="1"/>
    <xf numFmtId="170" fontId="67" fillId="30" borderId="31" xfId="93" applyNumberFormat="1" applyFont="1" applyFill="1" applyBorder="1" applyAlignment="1">
      <alignment horizontal="left" vertical="top" wrapText="1" readingOrder="1"/>
    </xf>
    <xf numFmtId="170" fontId="67" fillId="30" borderId="31" xfId="93" applyNumberFormat="1" applyFont="1" applyFill="1" applyBorder="1" applyAlignment="1">
      <alignment horizontal="center" vertical="top" wrapText="1" readingOrder="1"/>
    </xf>
    <xf numFmtId="170" fontId="68" fillId="0" borderId="31" xfId="93" applyNumberFormat="1" applyFont="1" applyBorder="1" applyAlignment="1">
      <alignment horizontal="left" wrapText="1" readingOrder="1"/>
    </xf>
    <xf numFmtId="170" fontId="68" fillId="0" borderId="31" xfId="93" applyNumberFormat="1" applyFont="1" applyBorder="1" applyAlignment="1">
      <alignment horizontal="center" wrapText="1" readingOrder="1"/>
    </xf>
    <xf numFmtId="170" fontId="67" fillId="32" borderId="31" xfId="93" applyNumberFormat="1" applyFont="1" applyFill="1" applyBorder="1" applyAlignment="1">
      <alignment horizontal="left" vertical="top" wrapText="1" readingOrder="1"/>
    </xf>
    <xf numFmtId="170" fontId="67" fillId="32" borderId="31" xfId="93" applyNumberFormat="1" applyFont="1" applyFill="1" applyBorder="1" applyAlignment="1">
      <alignment horizontal="center" vertical="top" wrapText="1"/>
    </xf>
    <xf numFmtId="170" fontId="68" fillId="0" borderId="31" xfId="93" applyNumberFormat="1" applyFont="1" applyBorder="1" applyAlignment="1">
      <alignment horizontal="center" wrapText="1"/>
    </xf>
    <xf numFmtId="173" fontId="68" fillId="0" borderId="32" xfId="94" applyNumberFormat="1" applyFont="1" applyFill="1" applyBorder="1" applyAlignment="1">
      <alignment horizontal="center" vertical="center" wrapText="1" readingOrder="1"/>
    </xf>
    <xf numFmtId="170" fontId="67" fillId="32" borderId="31" xfId="93" applyNumberFormat="1" applyFont="1" applyFill="1" applyBorder="1" applyAlignment="1">
      <alignment horizontal="center" vertical="top" wrapText="1" readingOrder="1"/>
    </xf>
    <xf numFmtId="2" fontId="69" fillId="0" borderId="32" xfId="93" applyNumberFormat="1" applyFont="1" applyBorder="1" applyAlignment="1">
      <alignment horizontal="center" vertical="center" wrapText="1" readingOrder="1"/>
    </xf>
    <xf numFmtId="2" fontId="68" fillId="0" borderId="32" xfId="93" applyNumberFormat="1" applyFont="1" applyBorder="1" applyAlignment="1">
      <alignment horizontal="center" vertical="center" wrapText="1" readingOrder="1"/>
    </xf>
    <xf numFmtId="0" fontId="68" fillId="0" borderId="32" xfId="93" applyFont="1" applyBorder="1" applyAlignment="1">
      <alignment horizontal="center" vertical="center" wrapText="1" readingOrder="1"/>
    </xf>
    <xf numFmtId="2" fontId="69" fillId="0" borderId="31" xfId="93" applyNumberFormat="1" applyFont="1" applyBorder="1" applyAlignment="1">
      <alignment horizontal="center" vertical="center" wrapText="1" readingOrder="1"/>
    </xf>
    <xf numFmtId="0" fontId="68" fillId="0" borderId="31" xfId="93" applyFont="1" applyBorder="1" applyAlignment="1">
      <alignment horizontal="center" vertical="center" wrapText="1" readingOrder="1"/>
    </xf>
    <xf numFmtId="0" fontId="69" fillId="0" borderId="31" xfId="93" applyFont="1" applyBorder="1" applyAlignment="1">
      <alignment horizontal="center" vertical="center" wrapText="1" readingOrder="1"/>
    </xf>
    <xf numFmtId="170" fontId="68" fillId="0" borderId="31" xfId="93" applyNumberFormat="1" applyFont="1" applyBorder="1" applyAlignment="1">
      <alignment horizontal="left" vertical="center" wrapText="1" readingOrder="1"/>
    </xf>
    <xf numFmtId="2" fontId="68" fillId="0" borderId="31" xfId="93" applyNumberFormat="1" applyFont="1" applyBorder="1" applyAlignment="1">
      <alignment horizontal="center" vertical="center" wrapText="1" readingOrder="1"/>
    </xf>
    <xf numFmtId="170" fontId="68" fillId="0" borderId="31" xfId="93" applyNumberFormat="1" applyFont="1" applyBorder="1" applyAlignment="1">
      <alignment horizontal="center" vertical="center" wrapText="1" readingOrder="1"/>
    </xf>
    <xf numFmtId="0" fontId="69" fillId="0" borderId="32" xfId="93" applyFont="1" applyBorder="1" applyAlignment="1">
      <alignment horizontal="center" vertical="center" wrapText="1" readingOrder="1"/>
    </xf>
    <xf numFmtId="3" fontId="69" fillId="0" borderId="31" xfId="94" applyNumberFormat="1" applyFont="1" applyFill="1" applyBorder="1" applyAlignment="1">
      <alignment horizontal="center" vertical="center" wrapText="1" readingOrder="1"/>
    </xf>
    <xf numFmtId="3" fontId="68" fillId="0" borderId="31" xfId="93" applyNumberFormat="1" applyFont="1" applyBorder="1" applyAlignment="1">
      <alignment horizontal="center" vertical="center" wrapText="1" readingOrder="1"/>
    </xf>
    <xf numFmtId="0" fontId="61" fillId="0" borderId="0" xfId="93" applyFont="1"/>
    <xf numFmtId="0" fontId="4" fillId="0" borderId="0" xfId="93" applyAlignment="1">
      <alignment wrapText="1"/>
    </xf>
    <xf numFmtId="170" fontId="67" fillId="32" borderId="33" xfId="93" applyNumberFormat="1" applyFont="1" applyFill="1" applyBorder="1" applyAlignment="1">
      <alignment horizontal="right" vertical="top" wrapText="1" readingOrder="1"/>
    </xf>
    <xf numFmtId="173" fontId="67" fillId="32" borderId="32" xfId="94" applyNumberFormat="1" applyFont="1" applyFill="1" applyBorder="1" applyAlignment="1">
      <alignment horizontal="right" vertical="top" wrapText="1" readingOrder="1"/>
    </xf>
    <xf numFmtId="173" fontId="67" fillId="31" borderId="32" xfId="94" applyNumberFormat="1" applyFont="1" applyFill="1" applyBorder="1" applyAlignment="1">
      <alignment horizontal="right" vertical="top" wrapText="1" readingOrder="1"/>
    </xf>
    <xf numFmtId="2" fontId="67" fillId="31" borderId="32" xfId="93" applyNumberFormat="1" applyFont="1" applyFill="1" applyBorder="1" applyAlignment="1">
      <alignment horizontal="right" vertical="top" wrapText="1" readingOrder="1"/>
    </xf>
    <xf numFmtId="2" fontId="67" fillId="30" borderId="31" xfId="93" applyNumberFormat="1" applyFont="1" applyFill="1" applyBorder="1" applyAlignment="1">
      <alignment horizontal="right" vertical="top" wrapText="1" readingOrder="1"/>
    </xf>
    <xf numFmtId="2" fontId="67" fillId="31" borderId="31" xfId="93" applyNumberFormat="1" applyFont="1" applyFill="1" applyBorder="1" applyAlignment="1">
      <alignment horizontal="right" vertical="top" wrapText="1" readingOrder="1"/>
    </xf>
    <xf numFmtId="2" fontId="67" fillId="32" borderId="31" xfId="93" applyNumberFormat="1" applyFont="1" applyFill="1" applyBorder="1" applyAlignment="1">
      <alignment horizontal="right" vertical="top" wrapText="1" readingOrder="1"/>
    </xf>
    <xf numFmtId="2" fontId="67" fillId="32" borderId="32" xfId="93" applyNumberFormat="1" applyFont="1" applyFill="1" applyBorder="1" applyAlignment="1">
      <alignment horizontal="right" vertical="top" wrapText="1" readingOrder="1"/>
    </xf>
    <xf numFmtId="3" fontId="67" fillId="30" borderId="31" xfId="93" applyNumberFormat="1" applyFont="1" applyFill="1" applyBorder="1" applyAlignment="1">
      <alignment horizontal="right" vertical="top" wrapText="1" readingOrder="1"/>
    </xf>
    <xf numFmtId="10" fontId="67" fillId="32" borderId="32" xfId="7" applyNumberFormat="1" applyFont="1" applyFill="1" applyBorder="1" applyAlignment="1">
      <alignment horizontal="right" vertical="top" wrapText="1" readingOrder="1"/>
    </xf>
    <xf numFmtId="168" fontId="12" fillId="5" borderId="4" xfId="0" applyNumberFormat="1" applyFont="1" applyFill="1" applyBorder="1" applyAlignment="1">
      <alignment horizontal="right" wrapText="1"/>
    </xf>
    <xf numFmtId="0" fontId="3" fillId="6" borderId="0" xfId="8" applyFont="1" applyFill="1"/>
    <xf numFmtId="42" fontId="57" fillId="2" borderId="0" xfId="0" applyNumberFormat="1" applyFont="1" applyFill="1" applyProtection="1">
      <protection locked="0"/>
    </xf>
    <xf numFmtId="0" fontId="24" fillId="6" borderId="0" xfId="0" applyFont="1" applyFill="1" applyProtection="1">
      <protection locked="0"/>
    </xf>
    <xf numFmtId="42" fontId="54" fillId="2" borderId="0" xfId="0" applyNumberFormat="1" applyFont="1" applyFill="1" applyAlignment="1" applyProtection="1">
      <alignment horizontal="right"/>
      <protection locked="0"/>
    </xf>
    <xf numFmtId="10" fontId="12" fillId="5" borderId="3" xfId="0" applyNumberFormat="1" applyFont="1" applyFill="1" applyBorder="1" applyAlignment="1">
      <alignment horizontal="right"/>
    </xf>
    <xf numFmtId="0" fontId="2" fillId="6" borderId="0" xfId="8" applyFont="1" applyFill="1"/>
    <xf numFmtId="176" fontId="12" fillId="2" borderId="0" xfId="0" applyNumberFormat="1" applyFont="1" applyFill="1" applyProtection="1">
      <protection locked="0"/>
    </xf>
    <xf numFmtId="0" fontId="12" fillId="0" borderId="0" xfId="0" applyFont="1" applyProtection="1">
      <protection locked="0"/>
    </xf>
    <xf numFmtId="0" fontId="1" fillId="6" borderId="0" xfId="8" applyFont="1" applyFill="1"/>
    <xf numFmtId="0" fontId="12" fillId="0" borderId="0" xfId="0" applyFont="1" applyAlignment="1">
      <alignment horizontal="right"/>
    </xf>
    <xf numFmtId="42" fontId="12" fillId="0" borderId="0" xfId="0" applyNumberFormat="1" applyFont="1" applyAlignment="1">
      <alignment horizontal="center"/>
    </xf>
    <xf numFmtId="168" fontId="12" fillId="5" borderId="3" xfId="0" applyNumberFormat="1" applyFont="1" applyFill="1" applyBorder="1" applyAlignment="1" applyProtection="1">
      <alignment horizontal="center" wrapText="1"/>
      <protection locked="0"/>
    </xf>
    <xf numFmtId="0" fontId="12" fillId="5" borderId="3" xfId="0" applyFont="1" applyFill="1" applyBorder="1" applyAlignment="1" applyProtection="1">
      <alignment horizontal="center"/>
      <protection locked="0"/>
    </xf>
    <xf numFmtId="0" fontId="0" fillId="5" borderId="3" xfId="0" applyFill="1" applyBorder="1" applyAlignment="1" applyProtection="1">
      <alignment horizontal="center"/>
      <protection locked="0"/>
    </xf>
    <xf numFmtId="42" fontId="12" fillId="5" borderId="3" xfId="0" applyNumberFormat="1" applyFont="1" applyFill="1" applyBorder="1" applyProtection="1">
      <protection locked="0"/>
    </xf>
    <xf numFmtId="0" fontId="34" fillId="5" borderId="0" xfId="0" quotePrefix="1" applyFont="1" applyFill="1"/>
    <xf numFmtId="0" fontId="12" fillId="5" borderId="0" xfId="0" applyFont="1" applyFill="1" applyProtection="1">
      <protection locked="0"/>
    </xf>
    <xf numFmtId="10" fontId="12" fillId="5" borderId="4" xfId="0" applyNumberFormat="1" applyFont="1" applyFill="1" applyBorder="1" applyProtection="1">
      <protection locked="0"/>
    </xf>
    <xf numFmtId="0" fontId="24" fillId="5" borderId="0" xfId="0" quotePrefix="1" applyFont="1" applyFill="1"/>
    <xf numFmtId="42" fontId="15" fillId="5" borderId="3" xfId="0" applyNumberFormat="1" applyFont="1" applyFill="1" applyBorder="1" applyProtection="1">
      <protection locked="0"/>
    </xf>
    <xf numFmtId="42" fontId="15" fillId="5" borderId="5" xfId="0" applyNumberFormat="1" applyFont="1" applyFill="1" applyBorder="1" applyProtection="1">
      <protection locked="0"/>
    </xf>
    <xf numFmtId="42" fontId="15" fillId="5" borderId="4" xfId="0" applyNumberFormat="1" applyFont="1" applyFill="1" applyBorder="1" applyProtection="1">
      <protection locked="0"/>
    </xf>
    <xf numFmtId="42" fontId="15" fillId="5" borderId="5" xfId="0" applyNumberFormat="1" applyFont="1" applyFill="1" applyBorder="1"/>
    <xf numFmtId="0" fontId="15" fillId="5" borderId="3" xfId="0" applyFont="1" applyFill="1" applyBorder="1" applyAlignment="1" applyProtection="1">
      <alignment horizontal="right"/>
      <protection locked="0"/>
    </xf>
    <xf numFmtId="165" fontId="12" fillId="5" borderId="4" xfId="0" applyNumberFormat="1" applyFont="1" applyFill="1" applyBorder="1" applyProtection="1">
      <protection locked="0"/>
    </xf>
    <xf numFmtId="165" fontId="12" fillId="5" borderId="3" xfId="0" applyNumberFormat="1" applyFont="1" applyFill="1" applyBorder="1" applyProtection="1">
      <protection locked="0"/>
    </xf>
    <xf numFmtId="41" fontId="12" fillId="5" borderId="3" xfId="0" applyNumberFormat="1" applyFont="1" applyFill="1" applyBorder="1" applyAlignment="1">
      <alignment wrapText="1"/>
    </xf>
    <xf numFmtId="165" fontId="12" fillId="5" borderId="3" xfId="0" applyNumberFormat="1" applyFont="1" applyFill="1" applyBorder="1" applyAlignment="1" applyProtection="1">
      <alignment horizontal="right" wrapText="1"/>
      <protection locked="0"/>
    </xf>
    <xf numFmtId="10" fontId="12" fillId="5" borderId="4" xfId="0" applyNumberFormat="1" applyFont="1" applyFill="1" applyBorder="1" applyAlignment="1" applyProtection="1">
      <alignment wrapText="1"/>
      <protection locked="0"/>
    </xf>
    <xf numFmtId="10" fontId="12" fillId="5" borderId="3" xfId="0" applyNumberFormat="1" applyFont="1" applyFill="1" applyBorder="1" applyAlignment="1" applyProtection="1">
      <alignment wrapText="1"/>
      <protection locked="0"/>
    </xf>
    <xf numFmtId="0" fontId="12" fillId="5" borderId="3" xfId="0" applyFont="1" applyFill="1" applyBorder="1" applyAlignment="1" applyProtection="1">
      <alignment horizontal="right" wrapText="1"/>
      <protection locked="0"/>
    </xf>
    <xf numFmtId="165" fontId="15" fillId="5" borderId="3" xfId="0" applyNumberFormat="1" applyFont="1" applyFill="1" applyBorder="1" applyAlignment="1" applyProtection="1">
      <alignment wrapText="1"/>
      <protection locked="0"/>
    </xf>
    <xf numFmtId="8" fontId="12" fillId="5" borderId="3" xfId="0" applyNumberFormat="1" applyFont="1" applyFill="1" applyBorder="1" applyProtection="1">
      <protection locked="0"/>
    </xf>
    <xf numFmtId="166" fontId="15" fillId="5" borderId="3" xfId="0" applyNumberFormat="1" applyFont="1" applyFill="1" applyBorder="1" applyProtection="1">
      <protection locked="0"/>
    </xf>
    <xf numFmtId="41" fontId="12" fillId="5" borderId="3" xfId="0" applyNumberFormat="1" applyFont="1" applyFill="1" applyBorder="1" applyProtection="1">
      <protection locked="0"/>
    </xf>
    <xf numFmtId="3" fontId="15" fillId="5" borderId="3" xfId="0" applyNumberFormat="1" applyFont="1" applyFill="1" applyBorder="1" applyAlignment="1" applyProtection="1">
      <alignment horizontal="right"/>
      <protection locked="0"/>
    </xf>
    <xf numFmtId="164" fontId="0" fillId="5" borderId="3" xfId="0" applyNumberFormat="1" applyFill="1" applyBorder="1" applyAlignment="1" applyProtection="1">
      <alignment horizontal="center" vertical="top"/>
      <protection locked="0"/>
    </xf>
    <xf numFmtId="164" fontId="12" fillId="5" borderId="3" xfId="0" applyNumberFormat="1" applyFont="1" applyFill="1" applyBorder="1" applyAlignment="1" applyProtection="1">
      <alignment horizontal="center" vertical="top"/>
      <protection locked="0"/>
    </xf>
    <xf numFmtId="0" fontId="24" fillId="0" borderId="0" xfId="0" applyFont="1" applyProtection="1">
      <protection locked="0"/>
    </xf>
    <xf numFmtId="0" fontId="0" fillId="0" borderId="0" xfId="0" applyProtection="1">
      <protection locked="0"/>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2" fillId="5" borderId="6" xfId="1" applyFont="1" applyFill="1" applyBorder="1" applyAlignment="1">
      <alignment horizontal="left" vertical="top" wrapText="1"/>
    </xf>
    <xf numFmtId="0" fontId="15" fillId="5" borderId="7" xfId="1" applyFill="1" applyBorder="1" applyAlignment="1">
      <alignment horizontal="left" vertical="top" wrapText="1"/>
    </xf>
    <xf numFmtId="0" fontId="15" fillId="5" borderId="8" xfId="1" applyFill="1" applyBorder="1" applyAlignment="1">
      <alignment horizontal="left" vertical="top" wrapText="1"/>
    </xf>
    <xf numFmtId="164" fontId="12" fillId="5" borderId="6" xfId="0" applyNumberFormat="1" applyFont="1" applyFill="1" applyBorder="1" applyAlignment="1">
      <alignment wrapText="1"/>
    </xf>
    <xf numFmtId="0" fontId="0" fillId="5" borderId="7" xfId="0" applyFill="1" applyBorder="1" applyAlignment="1">
      <alignment wrapText="1"/>
    </xf>
    <xf numFmtId="0" fontId="0" fillId="5" borderId="8" xfId="0" applyFill="1" applyBorder="1" applyAlignment="1">
      <alignment wrapText="1"/>
    </xf>
    <xf numFmtId="164" fontId="12" fillId="5" borderId="6" xfId="0" applyNumberFormat="1" applyFont="1" applyFill="1" applyBorder="1" applyAlignment="1">
      <alignment vertical="top" wrapText="1"/>
    </xf>
    <xf numFmtId="0" fontId="0" fillId="5" borderId="7" xfId="0" applyFill="1" applyBorder="1" applyAlignment="1">
      <alignment vertical="top" wrapText="1"/>
    </xf>
    <xf numFmtId="0" fontId="0" fillId="5" borderId="8" xfId="0" applyFill="1" applyBorder="1" applyAlignment="1">
      <alignment vertical="top" wrapText="1"/>
    </xf>
    <xf numFmtId="164" fontId="12" fillId="5" borderId="6" xfId="0" applyNumberFormat="1" applyFont="1" applyFill="1" applyBorder="1" applyAlignment="1">
      <alignment horizontal="left" vertical="top" wrapText="1"/>
    </xf>
    <xf numFmtId="164" fontId="0" fillId="5" borderId="7" xfId="0" applyNumberFormat="1" applyFill="1" applyBorder="1" applyAlignment="1">
      <alignment horizontal="left" vertical="top" wrapText="1"/>
    </xf>
    <xf numFmtId="164" fontId="0" fillId="5" borderId="8" xfId="0" applyNumberFormat="1" applyFill="1" applyBorder="1" applyAlignment="1">
      <alignment horizontal="left" vertical="top" wrapText="1"/>
    </xf>
    <xf numFmtId="164" fontId="0" fillId="5" borderId="6" xfId="0" applyNumberFormat="1" applyFill="1" applyBorder="1" applyAlignment="1">
      <alignment wrapText="1"/>
    </xf>
    <xf numFmtId="164" fontId="0" fillId="5" borderId="6" xfId="0" applyNumberFormat="1" applyFill="1" applyBorder="1" applyAlignment="1">
      <alignment vertical="top" wrapText="1"/>
    </xf>
    <xf numFmtId="164" fontId="12" fillId="5" borderId="7" xfId="0" applyNumberFormat="1" applyFont="1" applyFill="1" applyBorder="1" applyAlignment="1">
      <alignment horizontal="left" vertical="top" wrapText="1"/>
    </xf>
    <xf numFmtId="164" fontId="12" fillId="5" borderId="8" xfId="0" applyNumberFormat="1" applyFont="1" applyFill="1" applyBorder="1" applyAlignment="1">
      <alignment horizontal="left" vertical="top" wrapText="1"/>
    </xf>
    <xf numFmtId="0" fontId="15" fillId="5" borderId="6" xfId="1" applyFill="1" applyBorder="1" applyAlignment="1">
      <alignment horizontal="left" vertical="top" wrapText="1"/>
    </xf>
    <xf numFmtId="0" fontId="12" fillId="5" borderId="7" xfId="1" applyFont="1" applyFill="1" applyBorder="1" applyAlignment="1">
      <alignment horizontal="left" vertical="top" wrapText="1"/>
    </xf>
    <xf numFmtId="0" fontId="12" fillId="5" borderId="8" xfId="1" applyFont="1" applyFill="1" applyBorder="1" applyAlignment="1">
      <alignment horizontal="left" vertical="top" wrapText="1"/>
    </xf>
    <xf numFmtId="164" fontId="12" fillId="5" borderId="6" xfId="0" applyNumberFormat="1" applyFont="1" applyFill="1" applyBorder="1" applyAlignment="1">
      <alignment horizontal="left" wrapText="1"/>
    </xf>
    <xf numFmtId="164" fontId="12" fillId="5" borderId="7" xfId="0" applyNumberFormat="1" applyFont="1" applyFill="1" applyBorder="1" applyAlignment="1">
      <alignment horizontal="left" wrapText="1"/>
    </xf>
    <xf numFmtId="164" fontId="12" fillId="5" borderId="8" xfId="0" applyNumberFormat="1" applyFont="1" applyFill="1" applyBorder="1" applyAlignment="1">
      <alignment horizontal="left" wrapText="1"/>
    </xf>
    <xf numFmtId="0" fontId="27" fillId="4" borderId="0" xfId="0" applyFont="1" applyFill="1" applyAlignment="1">
      <alignment horizontal="center"/>
    </xf>
    <xf numFmtId="0" fontId="35" fillId="5" borderId="0" xfId="0" applyFont="1" applyFill="1" applyAlignment="1">
      <alignment horizontal="center"/>
    </xf>
    <xf numFmtId="0" fontId="12" fillId="5" borderId="3" xfId="0" applyFont="1" applyFill="1" applyBorder="1" applyAlignment="1">
      <alignment horizontal="center"/>
    </xf>
    <xf numFmtId="0" fontId="12" fillId="5" borderId="5" xfId="0" applyFont="1" applyFill="1" applyBorder="1" applyAlignment="1">
      <alignment horizontal="center"/>
    </xf>
    <xf numFmtId="0" fontId="12" fillId="2" borderId="3" xfId="0" applyFont="1" applyFill="1" applyBorder="1" applyAlignment="1">
      <alignment horizontal="center"/>
    </xf>
    <xf numFmtId="0" fontId="15" fillId="5" borderId="6" xfId="0" applyFont="1" applyFill="1" applyBorder="1" applyAlignment="1">
      <alignment horizontal="left" wrapText="1"/>
    </xf>
    <xf numFmtId="0" fontId="12" fillId="5" borderId="8" xfId="0" applyFont="1" applyFill="1" applyBorder="1" applyAlignment="1">
      <alignment horizontal="left" wrapText="1"/>
    </xf>
    <xf numFmtId="0" fontId="12" fillId="2" borderId="16" xfId="0" applyFont="1" applyFill="1" applyBorder="1" applyAlignment="1">
      <alignment horizontal="center"/>
    </xf>
    <xf numFmtId="0" fontId="12" fillId="2" borderId="12" xfId="0" applyFont="1" applyFill="1" applyBorder="1" applyAlignment="1">
      <alignment horizontal="center"/>
    </xf>
    <xf numFmtId="0" fontId="12" fillId="5" borderId="6" xfId="0" applyFont="1" applyFill="1" applyBorder="1" applyAlignment="1">
      <alignment horizontal="left" wrapText="1"/>
    </xf>
    <xf numFmtId="0" fontId="0" fillId="5" borderId="7" xfId="0" applyFill="1" applyBorder="1"/>
    <xf numFmtId="0" fontId="0" fillId="5" borderId="8" xfId="0" applyFill="1" applyBorder="1"/>
    <xf numFmtId="164" fontId="12" fillId="5" borderId="6" xfId="0" quotePrefix="1" applyNumberFormat="1" applyFont="1" applyFill="1" applyBorder="1" applyAlignment="1">
      <alignment horizontal="left" wrapText="1"/>
    </xf>
    <xf numFmtId="164" fontId="12" fillId="5" borderId="2" xfId="0" applyNumberFormat="1" applyFont="1" applyFill="1" applyBorder="1" applyAlignment="1">
      <alignment horizontal="left" wrapText="1"/>
    </xf>
    <xf numFmtId="2" fontId="15" fillId="2" borderId="0" xfId="0" applyNumberFormat="1" applyFont="1" applyFill="1" applyAlignment="1" applyProtection="1">
      <alignment vertical="top" wrapText="1"/>
      <protection locked="0"/>
    </xf>
    <xf numFmtId="2" fontId="15" fillId="2" borderId="0" xfId="0" applyNumberFormat="1" applyFont="1" applyFill="1" applyProtection="1">
      <protection locked="0"/>
    </xf>
    <xf numFmtId="0" fontId="12" fillId="5" borderId="7" xfId="0" applyFont="1" applyFill="1" applyBorder="1" applyAlignment="1">
      <alignment horizontal="left" wrapText="1"/>
    </xf>
    <xf numFmtId="2" fontId="15" fillId="5" borderId="3" xfId="0" applyNumberFormat="1" applyFont="1" applyFill="1" applyBorder="1" applyAlignment="1">
      <alignment vertical="top" wrapText="1"/>
    </xf>
    <xf numFmtId="2" fontId="15" fillId="5" borderId="3" xfId="0" applyNumberFormat="1" applyFont="1" applyFill="1" applyBorder="1"/>
    <xf numFmtId="164" fontId="0" fillId="5" borderId="6" xfId="0" applyNumberFormat="1" applyFill="1" applyBorder="1" applyAlignment="1">
      <alignment horizontal="left" vertical="top" wrapText="1"/>
    </xf>
    <xf numFmtId="0" fontId="0" fillId="5" borderId="6" xfId="0" applyFill="1" applyBorder="1" applyAlignment="1">
      <alignment vertical="top" wrapText="1"/>
    </xf>
    <xf numFmtId="0" fontId="0" fillId="5" borderId="6" xfId="0" applyFill="1" applyBorder="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2" fontId="12" fillId="5" borderId="3" xfId="0" applyNumberFormat="1" applyFont="1" applyFill="1" applyBorder="1" applyAlignment="1">
      <alignment vertical="top" wrapText="1"/>
    </xf>
    <xf numFmtId="0" fontId="12" fillId="2" borderId="6" xfId="0" applyFont="1" applyFill="1" applyBorder="1" applyAlignment="1">
      <alignment horizontal="center"/>
    </xf>
    <xf numFmtId="0" fontId="12" fillId="2" borderId="7" xfId="0" applyFont="1" applyFill="1" applyBorder="1" applyAlignment="1">
      <alignment horizontal="center"/>
    </xf>
    <xf numFmtId="0" fontId="12" fillId="2" borderId="8" xfId="0" applyFont="1" applyFill="1" applyBorder="1" applyAlignment="1">
      <alignment horizontal="center"/>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2" fontId="12" fillId="5" borderId="6" xfId="0" applyNumberFormat="1" applyFont="1" applyFill="1" applyBorder="1" applyAlignment="1">
      <alignment horizontal="left" vertical="top" wrapText="1"/>
    </xf>
    <xf numFmtId="2" fontId="15" fillId="5" borderId="7" xfId="0" applyNumberFormat="1" applyFont="1" applyFill="1" applyBorder="1" applyAlignment="1">
      <alignment horizontal="left" vertical="top" wrapText="1"/>
    </xf>
    <xf numFmtId="2" fontId="15" fillId="5" borderId="8" xfId="0" applyNumberFormat="1" applyFont="1" applyFill="1" applyBorder="1" applyAlignment="1">
      <alignment horizontal="left" vertical="top" wrapText="1"/>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56" fillId="0" borderId="0" xfId="0" applyFont="1" applyAlignment="1" applyProtection="1">
      <alignment horizontal="left" vertical="top" wrapText="1"/>
      <protection locked="0"/>
    </xf>
    <xf numFmtId="171" fontId="50" fillId="6" borderId="0" xfId="0" applyNumberFormat="1" applyFont="1" applyFill="1" applyAlignment="1" applyProtection="1">
      <alignment horizontal="left" vertical="center"/>
      <protection locked="0"/>
    </xf>
    <xf numFmtId="0" fontId="12" fillId="2" borderId="2" xfId="0" applyFont="1" applyFill="1" applyBorder="1" applyAlignment="1">
      <alignment horizontal="center"/>
    </xf>
    <xf numFmtId="0" fontId="12" fillId="2" borderId="11" xfId="0" applyFont="1" applyFill="1" applyBorder="1" applyAlignment="1">
      <alignment horizontal="center"/>
    </xf>
    <xf numFmtId="0" fontId="0" fillId="0" borderId="2" xfId="0" applyBorder="1" applyAlignment="1">
      <alignment horizontal="center"/>
    </xf>
    <xf numFmtId="0" fontId="58" fillId="0" borderId="0" xfId="93" applyFont="1" applyAlignment="1">
      <alignment horizontal="left" vertical="center" wrapText="1"/>
    </xf>
    <xf numFmtId="0" fontId="12" fillId="2" borderId="0" xfId="70" applyFill="1" applyAlignment="1">
      <alignment horizontal="left" vertical="top" wrapText="1"/>
    </xf>
  </cellXfs>
  <cellStyles count="95">
    <cellStyle name="Comma 2" xfId="9" xr:uid="{00000000-0005-0000-0000-000000000000}"/>
    <cellStyle name="Comma 2 2" xfId="10" xr:uid="{00000000-0005-0000-0000-000001000000}"/>
    <cellStyle name="Comma 2 2 2" xfId="67" xr:uid="{00000000-0005-0000-0000-000002000000}"/>
    <cellStyle name="Comma 2 3" xfId="11" xr:uid="{00000000-0005-0000-0000-000003000000}"/>
    <cellStyle name="Comma 3" xfId="94" xr:uid="{26DC214B-67AF-423C-A482-F26812608001}"/>
    <cellStyle name="Euro" xfId="12" xr:uid="{00000000-0005-0000-0000-000004000000}"/>
    <cellStyle name="Euro 2" xfId="68" xr:uid="{00000000-0005-0000-0000-000005000000}"/>
    <cellStyle name="Hyperlink 2" xfId="13" xr:uid="{00000000-0005-0000-0000-000006000000}"/>
    <cellStyle name="Hyperlink 3" xfId="14" xr:uid="{00000000-0005-0000-0000-000007000000}"/>
    <cellStyle name="Norm੎੎" xfId="15" xr:uid="{00000000-0005-0000-0000-000008000000}"/>
    <cellStyle name="Norm੎੎ 2" xfId="69" xr:uid="{00000000-0005-0000-0000-000009000000}"/>
    <cellStyle name="Normal" xfId="0" builtinId="0"/>
    <cellStyle name="Normal 128" xfId="93" xr:uid="{11B71CE0-0701-4CF2-AAA9-A7DF86949A2F}"/>
    <cellStyle name="Normal 2" xfId="1" xr:uid="{00000000-0005-0000-0000-00000B000000}"/>
    <cellStyle name="Normal 2 2" xfId="8" xr:uid="{00000000-0005-0000-0000-00000C000000}"/>
    <cellStyle name="Normal 2 2 2" xfId="66" xr:uid="{00000000-0005-0000-0000-00000D000000}"/>
    <cellStyle name="Normal 2 2 3" xfId="87" xr:uid="{00000000-0005-0000-0000-00000E000000}"/>
    <cellStyle name="Normal 2 3" xfId="16" xr:uid="{00000000-0005-0000-0000-00000F000000}"/>
    <cellStyle name="Normal 2 3 2" xfId="70" xr:uid="{00000000-0005-0000-0000-000010000000}"/>
    <cellStyle name="Normal 2 4" xfId="65" xr:uid="{00000000-0005-0000-0000-000011000000}"/>
    <cellStyle name="Normal 3" xfId="17" xr:uid="{00000000-0005-0000-0000-000012000000}"/>
    <cellStyle name="Normal 3 2" xfId="71" xr:uid="{00000000-0005-0000-0000-000013000000}"/>
    <cellStyle name="Normal 4" xfId="88" xr:uid="{00000000-0005-0000-0000-000014000000}"/>
    <cellStyle name="Normal 4 2" xfId="89" xr:uid="{00000000-0005-0000-0000-000015000000}"/>
    <cellStyle name="Normal 5" xfId="90" xr:uid="{00000000-0005-0000-0000-000016000000}"/>
    <cellStyle name="Normal 6" xfId="92" xr:uid="{23389C1E-AD12-4C32-A2B5-F48B62FB2477}"/>
    <cellStyle name="Normal_Access Output" xfId="2" xr:uid="{00000000-0005-0000-0000-000017000000}"/>
    <cellStyle name="Normal_Access Output_1" xfId="3" xr:uid="{00000000-0005-0000-0000-000018000000}"/>
    <cellStyle name="Normal_Access Output_3" xfId="4" xr:uid="{00000000-0005-0000-0000-00001A000000}"/>
    <cellStyle name="Normal_Access Output_4" xfId="5" xr:uid="{00000000-0005-0000-0000-00001B000000}"/>
    <cellStyle name="Normal_Access Output_5" xfId="6" xr:uid="{00000000-0005-0000-0000-00001C000000}"/>
    <cellStyle name="Normal_ACCESS OUTPUT_7" xfId="91" xr:uid="{C2CA82D5-EA7A-43DE-84A6-ED52FF643CDF}"/>
    <cellStyle name="Percent" xfId="7" builtinId="5"/>
    <cellStyle name="Percent 2" xfId="18" xr:uid="{00000000-0005-0000-0000-00001F000000}"/>
    <cellStyle name="Percent 2 2" xfId="72" xr:uid="{00000000-0005-0000-0000-000020000000}"/>
    <cellStyle name="Percent 3" xfId="64" xr:uid="{00000000-0005-0000-0000-000021000000}"/>
    <cellStyle name="SAPBEXaggData" xfId="19" xr:uid="{00000000-0005-0000-0000-000022000000}"/>
    <cellStyle name="SAPBEXaggDataEmph" xfId="20" xr:uid="{00000000-0005-0000-0000-000023000000}"/>
    <cellStyle name="SAPBEXaggItem" xfId="21" xr:uid="{00000000-0005-0000-0000-000024000000}"/>
    <cellStyle name="SAPBEXaggItemX" xfId="22" xr:uid="{00000000-0005-0000-0000-000025000000}"/>
    <cellStyle name="SAPBEXchaText" xfId="23" xr:uid="{00000000-0005-0000-0000-000026000000}"/>
    <cellStyle name="SAPBEXexcBad7" xfId="24" xr:uid="{00000000-0005-0000-0000-000027000000}"/>
    <cellStyle name="SAPBEXexcBad8" xfId="25" xr:uid="{00000000-0005-0000-0000-000028000000}"/>
    <cellStyle name="SAPBEXexcBad9" xfId="26" xr:uid="{00000000-0005-0000-0000-000029000000}"/>
    <cellStyle name="SAPBEXexcCritical4" xfId="27" xr:uid="{00000000-0005-0000-0000-00002A000000}"/>
    <cellStyle name="SAPBEXexcCritical5" xfId="28" xr:uid="{00000000-0005-0000-0000-00002B000000}"/>
    <cellStyle name="SAPBEXexcCritical6" xfId="29" xr:uid="{00000000-0005-0000-0000-00002C000000}"/>
    <cellStyle name="SAPBEXexcGood1" xfId="30" xr:uid="{00000000-0005-0000-0000-00002D000000}"/>
    <cellStyle name="SAPBEXexcGood2" xfId="31" xr:uid="{00000000-0005-0000-0000-00002E000000}"/>
    <cellStyle name="SAPBEXexcGood3" xfId="32" xr:uid="{00000000-0005-0000-0000-00002F000000}"/>
    <cellStyle name="SAPBEXfilterDrill" xfId="33" xr:uid="{00000000-0005-0000-0000-000030000000}"/>
    <cellStyle name="SAPBEXfilterItem" xfId="34" xr:uid="{00000000-0005-0000-0000-000031000000}"/>
    <cellStyle name="SAPBEXfilterText" xfId="35" xr:uid="{00000000-0005-0000-0000-000032000000}"/>
    <cellStyle name="SAPBEXformats" xfId="36" xr:uid="{00000000-0005-0000-0000-000033000000}"/>
    <cellStyle name="SAPBEXheaderItem" xfId="37" xr:uid="{00000000-0005-0000-0000-000034000000}"/>
    <cellStyle name="SAPBEXheaderText" xfId="38" xr:uid="{00000000-0005-0000-0000-000035000000}"/>
    <cellStyle name="SAPBEXHLevel0" xfId="39" xr:uid="{00000000-0005-0000-0000-000036000000}"/>
    <cellStyle name="SAPBEXHLevel0 2" xfId="40" xr:uid="{00000000-0005-0000-0000-000037000000}"/>
    <cellStyle name="SAPBEXHLevel0 2 2" xfId="74" xr:uid="{00000000-0005-0000-0000-000038000000}"/>
    <cellStyle name="SAPBEXHLevel0 3" xfId="73" xr:uid="{00000000-0005-0000-0000-000039000000}"/>
    <cellStyle name="SAPBEXHLevel0X" xfId="41" xr:uid="{00000000-0005-0000-0000-00003A000000}"/>
    <cellStyle name="SAPBEXHLevel0X 2" xfId="42" xr:uid="{00000000-0005-0000-0000-00003B000000}"/>
    <cellStyle name="SAPBEXHLevel0X 2 2" xfId="76" xr:uid="{00000000-0005-0000-0000-00003C000000}"/>
    <cellStyle name="SAPBEXHLevel0X 3" xfId="75" xr:uid="{00000000-0005-0000-0000-00003D000000}"/>
    <cellStyle name="SAPBEXHLevel1" xfId="43" xr:uid="{00000000-0005-0000-0000-00003E000000}"/>
    <cellStyle name="SAPBEXHLevel1X" xfId="44" xr:uid="{00000000-0005-0000-0000-00003F000000}"/>
    <cellStyle name="SAPBEXHLevel1X 2" xfId="45" xr:uid="{00000000-0005-0000-0000-000040000000}"/>
    <cellStyle name="SAPBEXHLevel1X 2 2" xfId="78" xr:uid="{00000000-0005-0000-0000-000041000000}"/>
    <cellStyle name="SAPBEXHLevel1X 3" xfId="77" xr:uid="{00000000-0005-0000-0000-000042000000}"/>
    <cellStyle name="SAPBEXHLevel2" xfId="46" xr:uid="{00000000-0005-0000-0000-000043000000}"/>
    <cellStyle name="SAPBEXHLevel2 2" xfId="47" xr:uid="{00000000-0005-0000-0000-000044000000}"/>
    <cellStyle name="SAPBEXHLevel2 2 2" xfId="80" xr:uid="{00000000-0005-0000-0000-000045000000}"/>
    <cellStyle name="SAPBEXHLevel2 3" xfId="79" xr:uid="{00000000-0005-0000-0000-000046000000}"/>
    <cellStyle name="SAPBEXHLevel2X" xfId="48" xr:uid="{00000000-0005-0000-0000-000047000000}"/>
    <cellStyle name="SAPBEXHLevel2X 2" xfId="49" xr:uid="{00000000-0005-0000-0000-000048000000}"/>
    <cellStyle name="SAPBEXHLevel2X 2 2" xfId="82" xr:uid="{00000000-0005-0000-0000-000049000000}"/>
    <cellStyle name="SAPBEXHLevel2X 3" xfId="81" xr:uid="{00000000-0005-0000-0000-00004A000000}"/>
    <cellStyle name="SAPBEXHLevel3" xfId="50" xr:uid="{00000000-0005-0000-0000-00004B000000}"/>
    <cellStyle name="SAPBEXHLevel3 2" xfId="51" xr:uid="{00000000-0005-0000-0000-00004C000000}"/>
    <cellStyle name="SAPBEXHLevel3 2 2" xfId="84" xr:uid="{00000000-0005-0000-0000-00004D000000}"/>
    <cellStyle name="SAPBEXHLevel3 3" xfId="83" xr:uid="{00000000-0005-0000-0000-00004E000000}"/>
    <cellStyle name="SAPBEXHLevel3X" xfId="52" xr:uid="{00000000-0005-0000-0000-00004F000000}"/>
    <cellStyle name="SAPBEXHLevel3X 2" xfId="53" xr:uid="{00000000-0005-0000-0000-000050000000}"/>
    <cellStyle name="SAPBEXHLevel3X 2 2" xfId="86" xr:uid="{00000000-0005-0000-0000-000051000000}"/>
    <cellStyle name="SAPBEXHLevel3X 3" xfId="85" xr:uid="{00000000-0005-0000-0000-000052000000}"/>
    <cellStyle name="SAPBEXresData" xfId="54" xr:uid="{00000000-0005-0000-0000-000053000000}"/>
    <cellStyle name="SAPBEXresDataEmph" xfId="55" xr:uid="{00000000-0005-0000-0000-000054000000}"/>
    <cellStyle name="SAPBEXresItem" xfId="56" xr:uid="{00000000-0005-0000-0000-000055000000}"/>
    <cellStyle name="SAPBEXresItemX" xfId="57" xr:uid="{00000000-0005-0000-0000-000056000000}"/>
    <cellStyle name="SAPBEXstdData" xfId="58" xr:uid="{00000000-0005-0000-0000-000057000000}"/>
    <cellStyle name="SAPBEXstdDataEmph" xfId="59" xr:uid="{00000000-0005-0000-0000-000058000000}"/>
    <cellStyle name="SAPBEXstdItem" xfId="60" xr:uid="{00000000-0005-0000-0000-000059000000}"/>
    <cellStyle name="SAPBEXstdItemX" xfId="61" xr:uid="{00000000-0005-0000-0000-00005A000000}"/>
    <cellStyle name="SAPBEXtitle" xfId="62" xr:uid="{00000000-0005-0000-0000-00005B000000}"/>
    <cellStyle name="SAPBEXundefined" xfId="63"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142138</xdr:colOff>
      <xdr:row>5</xdr:row>
      <xdr:rowOff>45161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4"/>
  <sheetViews>
    <sheetView tabSelected="1" showRuler="0" zoomScale="50" zoomScaleNormal="50" zoomScalePageLayoutView="80" workbookViewId="0">
      <selection activeCell="P432" sqref="P432"/>
    </sheetView>
  </sheetViews>
  <sheetFormatPr defaultColWidth="9.1796875" defaultRowHeight="12.5" x14ac:dyDescent="0.25"/>
  <cols>
    <col min="1" max="1" width="54.81640625" style="2" customWidth="1"/>
    <col min="2" max="7" width="17" style="2" customWidth="1"/>
    <col min="8" max="9" width="16.81640625" style="2" customWidth="1"/>
    <col min="10" max="10" width="17" style="2" customWidth="1"/>
    <col min="11" max="11" width="16.81640625" style="2" customWidth="1"/>
    <col min="12" max="12" width="17" style="2" customWidth="1"/>
    <col min="13" max="13" width="2.54296875" style="2" customWidth="1"/>
    <col min="14" max="14" width="15.1796875" style="2" customWidth="1"/>
    <col min="15" max="16384" width="9.1796875" style="2"/>
  </cols>
  <sheetData>
    <row r="1" spans="1:13" ht="25.5" customHeight="1" x14ac:dyDescent="0.5">
      <c r="A1" s="368" t="s">
        <v>384</v>
      </c>
      <c r="B1" s="368"/>
      <c r="C1" s="368"/>
      <c r="D1" s="368"/>
      <c r="E1" s="368"/>
      <c r="F1" s="368"/>
      <c r="G1" s="368"/>
      <c r="H1" s="368"/>
      <c r="I1" s="368"/>
      <c r="J1" s="368"/>
      <c r="K1" s="368"/>
      <c r="L1" s="368"/>
      <c r="M1" s="368"/>
    </row>
    <row r="2" spans="1:13" ht="25.5" customHeight="1" x14ac:dyDescent="0.5">
      <c r="A2" s="369" t="s">
        <v>719</v>
      </c>
      <c r="B2" s="369"/>
      <c r="C2" s="369"/>
      <c r="D2" s="369"/>
      <c r="E2" s="369"/>
      <c r="F2" s="369"/>
      <c r="G2" s="369"/>
      <c r="H2" s="369"/>
      <c r="I2" s="369"/>
      <c r="J2" s="369"/>
      <c r="K2" s="369"/>
      <c r="L2" s="369"/>
      <c r="M2" s="369"/>
    </row>
    <row r="3" spans="1:13" s="54" customFormat="1" ht="25.5" customHeight="1" x14ac:dyDescent="0.35">
      <c r="A3" s="52"/>
      <c r="B3" s="166"/>
      <c r="C3" s="167"/>
      <c r="D3" s="161"/>
      <c r="E3" s="161"/>
      <c r="F3" s="168"/>
      <c r="G3" s="166"/>
      <c r="H3" s="167"/>
      <c r="I3" s="161"/>
      <c r="J3" s="161"/>
      <c r="K3" s="53"/>
      <c r="L3" s="53"/>
    </row>
    <row r="4" spans="1:13" s="54" customFormat="1" ht="25.5" customHeight="1" x14ac:dyDescent="0.35">
      <c r="A4" s="157"/>
      <c r="B4" s="159"/>
      <c r="C4" s="159"/>
      <c r="D4" s="161"/>
      <c r="E4" s="161"/>
      <c r="F4" s="168"/>
      <c r="G4" s="159"/>
      <c r="H4" s="159"/>
      <c r="I4" s="161"/>
      <c r="J4" s="161"/>
      <c r="K4" s="157"/>
      <c r="L4" s="157"/>
    </row>
    <row r="5" spans="1:13" s="54" customFormat="1" ht="25.5" customHeight="1" x14ac:dyDescent="0.25">
      <c r="A5" s="55"/>
      <c r="B5" s="159"/>
      <c r="C5" s="160"/>
      <c r="D5" s="162"/>
      <c r="E5" s="162"/>
      <c r="F5" s="168"/>
      <c r="G5" s="159"/>
      <c r="H5" s="160"/>
      <c r="I5" s="162"/>
      <c r="J5" s="162"/>
      <c r="K5" s="55"/>
      <c r="L5" s="55"/>
    </row>
    <row r="6" spans="1:13" s="54" customFormat="1" ht="25.5" customHeight="1" x14ac:dyDescent="0.35">
      <c r="A6" s="158"/>
      <c r="B6" s="159"/>
      <c r="C6" s="409"/>
      <c r="D6" s="409"/>
      <c r="E6" s="161"/>
      <c r="F6" s="168"/>
      <c r="G6" s="159"/>
      <c r="H6" s="409"/>
      <c r="I6" s="409"/>
      <c r="J6" s="161"/>
      <c r="K6" s="158"/>
      <c r="L6" s="158"/>
    </row>
    <row r="7" spans="1:13" s="4" customFormat="1" ht="18" x14ac:dyDescent="0.4">
      <c r="A7" s="3" t="s">
        <v>6</v>
      </c>
      <c r="D7" s="49"/>
      <c r="E7" s="49"/>
    </row>
    <row r="8" spans="1:13" s="4" customFormat="1" ht="12.65" customHeight="1" x14ac:dyDescent="0.25">
      <c r="A8" s="5" t="s">
        <v>7</v>
      </c>
      <c r="B8" s="373" t="s">
        <v>385</v>
      </c>
      <c r="C8" s="374"/>
      <c r="D8" s="42"/>
      <c r="E8" s="6"/>
      <c r="F8" s="6"/>
    </row>
    <row r="9" spans="1:13" s="4" customFormat="1" ht="12.75" customHeight="1" x14ac:dyDescent="0.25">
      <c r="A9" s="5" t="s">
        <v>8</v>
      </c>
      <c r="B9" s="373" t="s">
        <v>386</v>
      </c>
      <c r="C9" s="374"/>
      <c r="D9" s="42"/>
      <c r="E9" s="6"/>
      <c r="F9" s="6"/>
    </row>
    <row r="10" spans="1:13" s="4" customFormat="1" ht="12.75" customHeight="1" x14ac:dyDescent="0.25">
      <c r="A10" s="5" t="s">
        <v>9</v>
      </c>
      <c r="B10" s="377" t="s">
        <v>714</v>
      </c>
      <c r="C10" s="378"/>
      <c r="D10" s="378"/>
      <c r="E10" s="378"/>
      <c r="F10" s="379"/>
    </row>
    <row r="11" spans="1:13" s="4" customFormat="1" ht="12.75" customHeight="1" x14ac:dyDescent="0.25">
      <c r="A11" s="5" t="s">
        <v>10</v>
      </c>
      <c r="B11" s="315">
        <v>45587</v>
      </c>
      <c r="C11" s="43"/>
      <c r="D11" s="43"/>
      <c r="E11" s="6"/>
      <c r="F11" s="6"/>
    </row>
    <row r="12" spans="1:13" s="4" customFormat="1" ht="12.75" customHeight="1" x14ac:dyDescent="0.25">
      <c r="A12" s="5" t="s">
        <v>11</v>
      </c>
      <c r="B12" s="315">
        <v>45536</v>
      </c>
      <c r="C12" s="43"/>
      <c r="D12" s="43"/>
      <c r="E12" s="6"/>
      <c r="F12" s="6"/>
    </row>
    <row r="13" spans="1:13" s="4" customFormat="1" ht="12.75" customHeight="1" x14ac:dyDescent="0.25">
      <c r="A13" s="5" t="s">
        <v>12</v>
      </c>
      <c r="B13" s="68">
        <v>45565</v>
      </c>
      <c r="C13" s="44"/>
      <c r="D13" s="45"/>
      <c r="E13" s="6"/>
      <c r="F13" s="6"/>
    </row>
    <row r="14" spans="1:13" s="4" customFormat="1" ht="12.75" customHeight="1" x14ac:dyDescent="0.25">
      <c r="A14" s="5" t="s">
        <v>13</v>
      </c>
      <c r="B14" s="380" t="s">
        <v>565</v>
      </c>
      <c r="C14" s="381"/>
      <c r="D14" s="381"/>
      <c r="E14" s="366"/>
      <c r="F14" s="367"/>
    </row>
    <row r="15" spans="1:13" s="4" customFormat="1" x14ac:dyDescent="0.25"/>
    <row r="16" spans="1:13" s="4" customFormat="1" ht="13" x14ac:dyDescent="0.3">
      <c r="A16" s="3" t="s">
        <v>14</v>
      </c>
    </row>
    <row r="17" spans="1:13" s="4" customFormat="1" x14ac:dyDescent="0.25">
      <c r="A17" s="6"/>
      <c r="B17" s="375" t="s">
        <v>15</v>
      </c>
      <c r="C17" s="376"/>
      <c r="D17" s="376"/>
      <c r="E17" s="372" t="s">
        <v>16</v>
      </c>
      <c r="F17" s="372"/>
      <c r="G17" s="372" t="s">
        <v>17</v>
      </c>
      <c r="H17" s="372"/>
      <c r="I17" s="372" t="s">
        <v>18</v>
      </c>
      <c r="J17" s="372"/>
      <c r="K17" s="372" t="s">
        <v>19</v>
      </c>
      <c r="L17" s="372"/>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410"/>
      <c r="C19" s="410"/>
      <c r="D19" s="411"/>
      <c r="E19" s="75" t="s">
        <v>284</v>
      </c>
      <c r="F19" s="76" t="s">
        <v>285</v>
      </c>
      <c r="G19" s="75" t="s">
        <v>284</v>
      </c>
      <c r="H19" s="76" t="s">
        <v>286</v>
      </c>
      <c r="I19" s="75" t="s">
        <v>284</v>
      </c>
      <c r="J19" s="76" t="s">
        <v>284</v>
      </c>
      <c r="K19" s="75" t="s">
        <v>284</v>
      </c>
      <c r="L19" s="75" t="s">
        <v>284</v>
      </c>
    </row>
    <row r="20" spans="1:13" s="4" customFormat="1" ht="14.5" x14ac:dyDescent="0.25">
      <c r="A20" s="13" t="s">
        <v>330</v>
      </c>
      <c r="B20" s="370" t="s">
        <v>385</v>
      </c>
      <c r="C20" s="370"/>
      <c r="D20" s="370"/>
      <c r="E20" s="75" t="s">
        <v>284</v>
      </c>
      <c r="F20" s="316" t="s">
        <v>324</v>
      </c>
      <c r="G20" s="75" t="s">
        <v>284</v>
      </c>
      <c r="H20" s="317" t="s">
        <v>553</v>
      </c>
      <c r="I20" s="75" t="s">
        <v>284</v>
      </c>
      <c r="J20" s="316" t="s">
        <v>492</v>
      </c>
      <c r="K20" s="75" t="s">
        <v>284</v>
      </c>
      <c r="L20" s="75" t="s">
        <v>284</v>
      </c>
      <c r="M20" s="67" t="s">
        <v>329</v>
      </c>
    </row>
    <row r="21" spans="1:13" s="4" customFormat="1" ht="14.5" x14ac:dyDescent="0.25">
      <c r="A21" s="13" t="s">
        <v>334</v>
      </c>
      <c r="B21" s="370" t="s">
        <v>385</v>
      </c>
      <c r="C21" s="370"/>
      <c r="D21" s="370"/>
      <c r="E21" s="77" t="s">
        <v>284</v>
      </c>
      <c r="F21" s="77" t="s">
        <v>324</v>
      </c>
      <c r="G21" s="77" t="s">
        <v>284</v>
      </c>
      <c r="H21" s="77" t="s">
        <v>553</v>
      </c>
      <c r="I21" s="77" t="s">
        <v>284</v>
      </c>
      <c r="J21" s="77" t="s">
        <v>492</v>
      </c>
      <c r="K21" s="75" t="s">
        <v>284</v>
      </c>
      <c r="L21" s="75" t="s">
        <v>284</v>
      </c>
      <c r="M21" s="67" t="s">
        <v>329</v>
      </c>
    </row>
    <row r="22" spans="1:13" s="4" customFormat="1" ht="14.5" x14ac:dyDescent="0.25">
      <c r="A22" s="13" t="s">
        <v>333</v>
      </c>
      <c r="B22" s="370" t="s">
        <v>385</v>
      </c>
      <c r="C22" s="370"/>
      <c r="D22" s="370"/>
      <c r="E22" s="77" t="s">
        <v>284</v>
      </c>
      <c r="F22" s="77" t="s">
        <v>324</v>
      </c>
      <c r="G22" s="77" t="s">
        <v>284</v>
      </c>
      <c r="H22" s="77" t="s">
        <v>553</v>
      </c>
      <c r="I22" s="77" t="s">
        <v>284</v>
      </c>
      <c r="J22" s="77" t="s">
        <v>492</v>
      </c>
      <c r="K22" s="75" t="s">
        <v>284</v>
      </c>
      <c r="L22" s="75" t="s">
        <v>284</v>
      </c>
      <c r="M22" s="67" t="s">
        <v>329</v>
      </c>
    </row>
    <row r="23" spans="1:13" s="4" customFormat="1" x14ac:dyDescent="0.25">
      <c r="A23" s="13" t="s">
        <v>23</v>
      </c>
      <c r="B23" s="370" t="s">
        <v>385</v>
      </c>
      <c r="C23" s="370"/>
      <c r="D23" s="370"/>
      <c r="E23" s="78" t="s">
        <v>388</v>
      </c>
      <c r="F23" s="77" t="s">
        <v>324</v>
      </c>
      <c r="G23" s="77" t="s">
        <v>321</v>
      </c>
      <c r="H23" s="77" t="s">
        <v>553</v>
      </c>
      <c r="I23" s="80" t="s">
        <v>284</v>
      </c>
      <c r="J23" s="77" t="s">
        <v>492</v>
      </c>
      <c r="K23" s="75" t="s">
        <v>284</v>
      </c>
      <c r="L23" s="75" t="s">
        <v>284</v>
      </c>
    </row>
    <row r="24" spans="1:13" s="4" customFormat="1" x14ac:dyDescent="0.25">
      <c r="A24" s="13" t="s">
        <v>24</v>
      </c>
      <c r="B24" s="370" t="s">
        <v>261</v>
      </c>
      <c r="C24" s="370"/>
      <c r="D24" s="370"/>
      <c r="E24" s="75" t="s">
        <v>284</v>
      </c>
      <c r="F24" s="75" t="s">
        <v>284</v>
      </c>
      <c r="G24" s="75" t="s">
        <v>284</v>
      </c>
      <c r="H24" s="75" t="s">
        <v>284</v>
      </c>
      <c r="I24" s="75" t="s">
        <v>284</v>
      </c>
      <c r="J24" s="75" t="s">
        <v>284</v>
      </c>
      <c r="K24" s="75" t="s">
        <v>284</v>
      </c>
      <c r="L24" s="75" t="s">
        <v>284</v>
      </c>
    </row>
    <row r="25" spans="1:13" s="4" customFormat="1" x14ac:dyDescent="0.25">
      <c r="A25" s="13" t="s">
        <v>25</v>
      </c>
      <c r="B25" s="370" t="s">
        <v>385</v>
      </c>
      <c r="C25" s="370"/>
      <c r="D25" s="370"/>
      <c r="E25" s="77" t="s">
        <v>319</v>
      </c>
      <c r="F25" s="77" t="s">
        <v>324</v>
      </c>
      <c r="G25" s="77" t="s">
        <v>320</v>
      </c>
      <c r="H25" s="77" t="s">
        <v>553</v>
      </c>
      <c r="I25" s="77" t="s">
        <v>284</v>
      </c>
      <c r="J25" s="77" t="s">
        <v>492</v>
      </c>
      <c r="K25" s="75" t="s">
        <v>284</v>
      </c>
      <c r="L25" s="75" t="s">
        <v>284</v>
      </c>
    </row>
    <row r="26" spans="1:13" s="4" customFormat="1" x14ac:dyDescent="0.25">
      <c r="A26" s="13" t="s">
        <v>26</v>
      </c>
      <c r="B26" s="370" t="s">
        <v>261</v>
      </c>
      <c r="C26" s="370"/>
      <c r="D26" s="370"/>
      <c r="E26" s="75" t="s">
        <v>284</v>
      </c>
      <c r="F26" s="75" t="s">
        <v>284</v>
      </c>
      <c r="G26" s="75" t="s">
        <v>284</v>
      </c>
      <c r="H26" s="75" t="s">
        <v>284</v>
      </c>
      <c r="I26" s="75" t="s">
        <v>284</v>
      </c>
      <c r="J26" s="75" t="s">
        <v>284</v>
      </c>
      <c r="K26" s="75" t="s">
        <v>284</v>
      </c>
      <c r="L26" s="75" t="s">
        <v>284</v>
      </c>
    </row>
    <row r="27" spans="1:13" s="4" customFormat="1" ht="14.5" x14ac:dyDescent="0.25">
      <c r="A27" s="13" t="s">
        <v>332</v>
      </c>
      <c r="B27" s="370" t="s">
        <v>385</v>
      </c>
      <c r="C27" s="370"/>
      <c r="D27" s="370"/>
      <c r="E27" s="79" t="s">
        <v>322</v>
      </c>
      <c r="F27" s="77" t="s">
        <v>324</v>
      </c>
      <c r="G27" s="79" t="s">
        <v>323</v>
      </c>
      <c r="H27" s="77" t="s">
        <v>553</v>
      </c>
      <c r="I27" s="79" t="s">
        <v>284</v>
      </c>
      <c r="J27" s="77" t="s">
        <v>492</v>
      </c>
      <c r="K27" s="75" t="s">
        <v>284</v>
      </c>
      <c r="L27" s="75" t="s">
        <v>284</v>
      </c>
      <c r="M27" s="67" t="s">
        <v>331</v>
      </c>
    </row>
    <row r="28" spans="1:13" s="4" customFormat="1" x14ac:dyDescent="0.25">
      <c r="A28" s="13" t="s">
        <v>27</v>
      </c>
      <c r="B28" s="371" t="s">
        <v>261</v>
      </c>
      <c r="C28" s="370"/>
      <c r="D28" s="370"/>
      <c r="E28" s="75" t="s">
        <v>284</v>
      </c>
      <c r="F28" s="75" t="s">
        <v>284</v>
      </c>
      <c r="G28" s="75" t="s">
        <v>284</v>
      </c>
      <c r="H28" s="75" t="s">
        <v>284</v>
      </c>
      <c r="I28" s="75" t="s">
        <v>284</v>
      </c>
      <c r="J28" s="75" t="s">
        <v>284</v>
      </c>
      <c r="K28" s="75" t="s">
        <v>284</v>
      </c>
      <c r="L28" s="75" t="s">
        <v>284</v>
      </c>
    </row>
    <row r="29" spans="1:13" s="4" customFormat="1" ht="14.25" customHeight="1" x14ac:dyDescent="0.25">
      <c r="A29" s="11" t="s">
        <v>326</v>
      </c>
      <c r="B29" s="318">
        <v>26748129468.099998</v>
      </c>
      <c r="C29" s="319" t="s">
        <v>325</v>
      </c>
      <c r="D29" s="320"/>
    </row>
    <row r="30" spans="1:13" s="4" customFormat="1" ht="14.25" customHeight="1" x14ac:dyDescent="0.25">
      <c r="A30" s="13" t="s">
        <v>327</v>
      </c>
      <c r="B30" s="303" t="s">
        <v>284</v>
      </c>
      <c r="C30" s="319" t="s">
        <v>325</v>
      </c>
      <c r="D30" s="320"/>
    </row>
    <row r="31" spans="1:13" s="4" customFormat="1" ht="14.25" customHeight="1" x14ac:dyDescent="0.25">
      <c r="A31" s="13" t="s">
        <v>28</v>
      </c>
      <c r="B31" s="321">
        <v>5.7483899999999997E-2</v>
      </c>
      <c r="C31" s="322" t="s">
        <v>325</v>
      </c>
      <c r="D31" s="320"/>
    </row>
    <row r="32" spans="1:13" s="4" customFormat="1" ht="14.25" customHeight="1" x14ac:dyDescent="0.25">
      <c r="A32" s="13" t="s">
        <v>29</v>
      </c>
      <c r="B32" s="321">
        <v>4.3754000000000001E-2</v>
      </c>
      <c r="C32" s="319" t="s">
        <v>325</v>
      </c>
      <c r="D32" s="320"/>
    </row>
    <row r="33" spans="1:4" s="4" customFormat="1" ht="14.25" customHeight="1" x14ac:dyDescent="0.25">
      <c r="A33" s="13" t="s">
        <v>328</v>
      </c>
      <c r="B33" s="323">
        <v>0</v>
      </c>
      <c r="C33" s="319" t="s">
        <v>325</v>
      </c>
      <c r="D33" s="320"/>
    </row>
    <row r="34" spans="1:4" s="4" customFormat="1" x14ac:dyDescent="0.25"/>
    <row r="35" spans="1:4" s="4" customFormat="1" ht="13" x14ac:dyDescent="0.3">
      <c r="A35" s="3" t="s">
        <v>30</v>
      </c>
    </row>
    <row r="36" spans="1:4" s="4" customFormat="1" ht="37.5" x14ac:dyDescent="0.25">
      <c r="A36" s="6"/>
      <c r="B36" s="5" t="s">
        <v>31</v>
      </c>
      <c r="C36" s="5" t="s">
        <v>32</v>
      </c>
      <c r="D36" s="14" t="s">
        <v>33</v>
      </c>
    </row>
    <row r="37" spans="1:4" s="4" customFormat="1" ht="12.75" customHeight="1" x14ac:dyDescent="0.25">
      <c r="A37" s="13" t="s">
        <v>34</v>
      </c>
      <c r="B37" s="72"/>
      <c r="C37" s="72"/>
      <c r="D37" s="72"/>
    </row>
    <row r="38" spans="1:4" s="4" customFormat="1" ht="12.75" customHeight="1" x14ac:dyDescent="0.25">
      <c r="A38" s="13" t="s">
        <v>262</v>
      </c>
      <c r="B38" s="318">
        <v>95107711.269999996</v>
      </c>
      <c r="C38" s="73" t="s">
        <v>284</v>
      </c>
      <c r="D38" s="73" t="s">
        <v>284</v>
      </c>
    </row>
    <row r="39" spans="1:4" s="4" customFormat="1" ht="12.75" customHeight="1" x14ac:dyDescent="0.25">
      <c r="A39" s="13" t="s">
        <v>263</v>
      </c>
      <c r="B39" s="318">
        <v>2901143.64</v>
      </c>
      <c r="C39" s="73" t="s">
        <v>284</v>
      </c>
      <c r="D39" s="73" t="s">
        <v>284</v>
      </c>
    </row>
    <row r="40" spans="1:4" s="4" customFormat="1" ht="12.75" customHeight="1" x14ac:dyDescent="0.25">
      <c r="A40" s="13" t="s">
        <v>264</v>
      </c>
      <c r="B40" s="318">
        <v>2963266.03</v>
      </c>
      <c r="C40" s="73" t="s">
        <v>284</v>
      </c>
      <c r="D40" s="73" t="s">
        <v>284</v>
      </c>
    </row>
    <row r="41" spans="1:4" s="4" customFormat="1" ht="12.75" customHeight="1" x14ac:dyDescent="0.25">
      <c r="A41" s="13" t="s">
        <v>274</v>
      </c>
      <c r="B41" s="318">
        <v>166080.25</v>
      </c>
      <c r="C41" s="73" t="s">
        <v>284</v>
      </c>
      <c r="D41" s="73" t="s">
        <v>284</v>
      </c>
    </row>
    <row r="42" spans="1:4" s="4" customFormat="1" ht="12.75" customHeight="1" x14ac:dyDescent="0.25">
      <c r="A42" s="13" t="s">
        <v>648</v>
      </c>
      <c r="B42" s="318">
        <v>30184828.920000002</v>
      </c>
      <c r="C42" s="73" t="s">
        <v>284</v>
      </c>
      <c r="D42" s="73" t="s">
        <v>284</v>
      </c>
    </row>
    <row r="43" spans="1:4" s="4" customFormat="1" ht="12.75" customHeight="1" x14ac:dyDescent="0.25">
      <c r="A43" s="13" t="s">
        <v>265</v>
      </c>
      <c r="B43" s="72">
        <v>131323030.11</v>
      </c>
      <c r="C43" s="73" t="s">
        <v>284</v>
      </c>
      <c r="D43" s="73" t="s">
        <v>284</v>
      </c>
    </row>
    <row r="44" spans="1:4" s="4" customFormat="1" ht="12.75" customHeight="1" x14ac:dyDescent="0.25">
      <c r="A44" s="13" t="s">
        <v>266</v>
      </c>
      <c r="B44" s="318">
        <v>2030670.57</v>
      </c>
      <c r="C44" s="73" t="s">
        <v>284</v>
      </c>
      <c r="D44" s="73" t="s">
        <v>284</v>
      </c>
    </row>
    <row r="45" spans="1:4" s="4" customFormat="1" ht="12.75" customHeight="1" x14ac:dyDescent="0.25">
      <c r="A45" s="13" t="s">
        <v>267</v>
      </c>
      <c r="B45" s="318">
        <v>0</v>
      </c>
      <c r="C45" s="73" t="s">
        <v>284</v>
      </c>
      <c r="D45" s="73" t="s">
        <v>284</v>
      </c>
    </row>
    <row r="46" spans="1:4" s="4" customFormat="1" ht="12.75" customHeight="1" x14ac:dyDescent="0.25">
      <c r="A46" s="13" t="s">
        <v>268</v>
      </c>
      <c r="B46" s="318">
        <v>79150520.069999993</v>
      </c>
      <c r="C46" s="73" t="s">
        <v>284</v>
      </c>
      <c r="D46" s="73" t="s">
        <v>284</v>
      </c>
    </row>
    <row r="47" spans="1:4" s="4" customFormat="1" ht="12.75" customHeight="1" x14ac:dyDescent="0.25">
      <c r="A47" s="71" t="s">
        <v>387</v>
      </c>
      <c r="B47" s="318">
        <v>0</v>
      </c>
      <c r="C47" s="73" t="s">
        <v>284</v>
      </c>
      <c r="D47" s="73" t="s">
        <v>284</v>
      </c>
    </row>
    <row r="48" spans="1:4" s="4" customFormat="1" ht="12.75" customHeight="1" x14ac:dyDescent="0.25">
      <c r="A48" s="13" t="s">
        <v>269</v>
      </c>
      <c r="B48" s="318">
        <v>50141839.469999999</v>
      </c>
      <c r="C48" s="73" t="s">
        <v>284</v>
      </c>
      <c r="D48" s="73" t="s">
        <v>284</v>
      </c>
    </row>
    <row r="49" spans="1:7" s="4" customFormat="1" ht="12.75" customHeight="1" x14ac:dyDescent="0.25">
      <c r="A49" s="13" t="s">
        <v>271</v>
      </c>
      <c r="B49" s="318">
        <v>0</v>
      </c>
      <c r="C49" s="73" t="s">
        <v>284</v>
      </c>
      <c r="D49" s="73" t="s">
        <v>284</v>
      </c>
    </row>
    <row r="50" spans="1:7" s="4" customFormat="1" ht="12.75" customHeight="1" x14ac:dyDescent="0.25">
      <c r="A50" s="13" t="s">
        <v>270</v>
      </c>
      <c r="B50" s="72">
        <v>131323030.10999998</v>
      </c>
      <c r="C50" s="73" t="s">
        <v>284</v>
      </c>
      <c r="D50" s="73" t="s">
        <v>284</v>
      </c>
    </row>
    <row r="51" spans="1:7" s="4" customFormat="1" ht="12.75" customHeight="1" x14ac:dyDescent="0.25">
      <c r="A51" s="13" t="s">
        <v>35</v>
      </c>
      <c r="B51" s="72"/>
      <c r="C51" s="74"/>
      <c r="D51" s="74"/>
    </row>
    <row r="52" spans="1:7" s="4" customFormat="1" ht="12.75" customHeight="1" x14ac:dyDescent="0.25">
      <c r="A52" s="13" t="s">
        <v>272</v>
      </c>
      <c r="B52" s="318">
        <v>362169168.81</v>
      </c>
      <c r="C52" s="73" t="s">
        <v>284</v>
      </c>
      <c r="D52" s="73" t="s">
        <v>284</v>
      </c>
    </row>
    <row r="53" spans="1:7" s="4" customFormat="1" ht="12.75" customHeight="1" x14ac:dyDescent="0.25">
      <c r="A53" s="13" t="s">
        <v>273</v>
      </c>
      <c r="B53" s="318">
        <v>0</v>
      </c>
      <c r="C53" s="73" t="s">
        <v>284</v>
      </c>
      <c r="D53" s="73" t="s">
        <v>284</v>
      </c>
    </row>
    <row r="54" spans="1:7" s="4" customFormat="1" ht="12.75" customHeight="1" x14ac:dyDescent="0.25">
      <c r="A54" s="13" t="s">
        <v>274</v>
      </c>
      <c r="B54" s="318">
        <v>136999.74</v>
      </c>
      <c r="C54" s="73" t="s">
        <v>284</v>
      </c>
      <c r="D54" s="73" t="s">
        <v>284</v>
      </c>
    </row>
    <row r="55" spans="1:7" s="4" customFormat="1" ht="12.75" customHeight="1" x14ac:dyDescent="0.25">
      <c r="A55" s="13" t="s">
        <v>275</v>
      </c>
      <c r="B55" s="72">
        <v>362306168.55000001</v>
      </c>
      <c r="C55" s="73" t="s">
        <v>284</v>
      </c>
      <c r="D55" s="73" t="s">
        <v>284</v>
      </c>
    </row>
    <row r="56" spans="1:7" s="4" customFormat="1" ht="12.75" customHeight="1" x14ac:dyDescent="0.25">
      <c r="A56" s="13" t="s">
        <v>276</v>
      </c>
      <c r="B56" s="318">
        <v>0</v>
      </c>
      <c r="C56" s="73" t="s">
        <v>284</v>
      </c>
      <c r="D56" s="73" t="s">
        <v>284</v>
      </c>
    </row>
    <row r="57" spans="1:7" s="4" customFormat="1" ht="12.75" customHeight="1" x14ac:dyDescent="0.25">
      <c r="A57" s="13" t="s">
        <v>277</v>
      </c>
      <c r="B57" s="318">
        <v>0</v>
      </c>
      <c r="C57" s="73" t="s">
        <v>284</v>
      </c>
      <c r="D57" s="73" t="s">
        <v>284</v>
      </c>
    </row>
    <row r="58" spans="1:7" s="4" customFormat="1" ht="12.75" customHeight="1" x14ac:dyDescent="0.25">
      <c r="A58" s="13" t="s">
        <v>268</v>
      </c>
      <c r="B58" s="318">
        <v>0</v>
      </c>
      <c r="C58" s="73" t="s">
        <v>284</v>
      </c>
      <c r="D58" s="73" t="s">
        <v>284</v>
      </c>
    </row>
    <row r="59" spans="1:7" s="4" customFormat="1" ht="12.75" customHeight="1" x14ac:dyDescent="0.25">
      <c r="A59" s="13" t="s">
        <v>310</v>
      </c>
      <c r="B59" s="318">
        <v>362306168.55000001</v>
      </c>
      <c r="C59" s="73" t="s">
        <v>284</v>
      </c>
      <c r="D59" s="73" t="s">
        <v>284</v>
      </c>
    </row>
    <row r="60" spans="1:7" s="4" customFormat="1" ht="12.75" customHeight="1" x14ac:dyDescent="0.25">
      <c r="A60" s="13" t="s">
        <v>270</v>
      </c>
      <c r="B60" s="72">
        <v>362306168.55000001</v>
      </c>
      <c r="C60" s="73" t="s">
        <v>284</v>
      </c>
      <c r="D60" s="73" t="s">
        <v>284</v>
      </c>
      <c r="E60" s="146"/>
      <c r="F60" s="146"/>
    </row>
    <row r="61" spans="1:7" s="4" customFormat="1" ht="12.75" customHeight="1" x14ac:dyDescent="0.25">
      <c r="A61" s="13" t="s">
        <v>36</v>
      </c>
      <c r="B61" s="318">
        <v>251939189.36000001</v>
      </c>
      <c r="C61" s="318">
        <v>262833626.80000001</v>
      </c>
      <c r="D61" s="318">
        <v>248975923.32999998</v>
      </c>
      <c r="E61" s="305"/>
      <c r="F61" s="146"/>
    </row>
    <row r="62" spans="1:7" s="4" customFormat="1" x14ac:dyDescent="0.25">
      <c r="A62" s="13" t="s">
        <v>37</v>
      </c>
      <c r="B62" s="72">
        <v>98174935.159999996</v>
      </c>
      <c r="C62" s="318">
        <v>102865807.08</v>
      </c>
      <c r="D62" s="73" t="s">
        <v>284</v>
      </c>
      <c r="E62" s="15"/>
      <c r="F62" s="15"/>
      <c r="G62" s="146"/>
    </row>
    <row r="63" spans="1:7" s="4" customFormat="1" x14ac:dyDescent="0.25">
      <c r="A63" s="13" t="s">
        <v>38</v>
      </c>
      <c r="B63" s="72">
        <v>362306168.55000001</v>
      </c>
      <c r="C63" s="318">
        <v>399718719.15000004</v>
      </c>
      <c r="D63" s="73" t="s">
        <v>284</v>
      </c>
      <c r="E63" s="146"/>
      <c r="F63" s="15"/>
    </row>
    <row r="64" spans="1:7" s="4" customFormat="1" x14ac:dyDescent="0.25">
      <c r="A64" s="13" t="s">
        <v>39</v>
      </c>
      <c r="B64" s="318">
        <v>0</v>
      </c>
      <c r="C64" s="323">
        <v>0</v>
      </c>
      <c r="D64" s="323">
        <v>0</v>
      </c>
      <c r="E64" s="15"/>
    </row>
    <row r="65" spans="1:8" s="4" customFormat="1" x14ac:dyDescent="0.25">
      <c r="D65" s="65"/>
      <c r="F65" s="15"/>
    </row>
    <row r="66" spans="1:8" s="4" customFormat="1" ht="13" x14ac:dyDescent="0.3">
      <c r="A66" s="3" t="s">
        <v>40</v>
      </c>
      <c r="D66" s="310"/>
    </row>
    <row r="67" spans="1:8" s="4" customFormat="1" x14ac:dyDescent="0.25">
      <c r="A67" s="6"/>
      <c r="B67" s="13" t="s">
        <v>41</v>
      </c>
      <c r="C67" s="13" t="s">
        <v>278</v>
      </c>
      <c r="D67" s="310"/>
    </row>
    <row r="68" spans="1:8" s="4" customFormat="1" ht="18" x14ac:dyDescent="0.4">
      <c r="A68" s="13" t="s">
        <v>42</v>
      </c>
      <c r="B68" s="324">
        <v>24279319238.77</v>
      </c>
      <c r="C68" s="81" t="s">
        <v>389</v>
      </c>
      <c r="D68" s="47"/>
      <c r="E68" s="163"/>
      <c r="F68" s="15"/>
      <c r="G68" s="15"/>
    </row>
    <row r="69" spans="1:8" s="4" customFormat="1" ht="20.5" x14ac:dyDescent="0.25">
      <c r="A69" s="11" t="s">
        <v>43</v>
      </c>
      <c r="B69" s="323">
        <v>362169168.81</v>
      </c>
      <c r="C69" s="113" t="s">
        <v>44</v>
      </c>
      <c r="D69" s="16"/>
      <c r="E69" s="146"/>
      <c r="F69" s="15"/>
      <c r="G69" s="15"/>
      <c r="H69" s="15"/>
    </row>
    <row r="70" spans="1:8" s="4" customFormat="1" ht="20.5" x14ac:dyDescent="0.25">
      <c r="A70" s="13" t="s">
        <v>45</v>
      </c>
      <c r="B70" s="325">
        <v>0</v>
      </c>
      <c r="C70" s="81" t="s">
        <v>46</v>
      </c>
      <c r="D70" s="16"/>
      <c r="F70" s="15"/>
      <c r="G70" s="15"/>
    </row>
    <row r="71" spans="1:8" s="4" customFormat="1" x14ac:dyDescent="0.25">
      <c r="A71" s="13" t="s">
        <v>47</v>
      </c>
      <c r="B71" s="70">
        <v>0</v>
      </c>
      <c r="C71" s="81" t="s">
        <v>48</v>
      </c>
      <c r="D71" s="16"/>
    </row>
    <row r="72" spans="1:8" s="4" customFormat="1" ht="20.5" x14ac:dyDescent="0.25">
      <c r="A72" s="13" t="s">
        <v>49</v>
      </c>
      <c r="B72" s="70">
        <v>0</v>
      </c>
      <c r="C72" s="81" t="s">
        <v>50</v>
      </c>
      <c r="D72" s="16"/>
    </row>
    <row r="73" spans="1:8" s="4" customFormat="1" x14ac:dyDescent="0.25">
      <c r="A73" s="13" t="s">
        <v>51</v>
      </c>
      <c r="B73" s="73" t="s">
        <v>284</v>
      </c>
      <c r="C73" s="81" t="s">
        <v>52</v>
      </c>
      <c r="D73" s="16"/>
    </row>
    <row r="74" spans="1:8" s="4" customFormat="1" x14ac:dyDescent="0.25">
      <c r="A74" s="13" t="s">
        <v>53</v>
      </c>
      <c r="B74" s="73" t="s">
        <v>284</v>
      </c>
      <c r="C74" s="81" t="s">
        <v>54</v>
      </c>
      <c r="D74" s="16"/>
    </row>
    <row r="75" spans="1:8" s="4" customFormat="1" x14ac:dyDescent="0.25">
      <c r="A75" s="13" t="s">
        <v>55</v>
      </c>
      <c r="B75" s="323">
        <v>0</v>
      </c>
      <c r="C75" s="81" t="s">
        <v>56</v>
      </c>
      <c r="D75" s="16"/>
    </row>
    <row r="76" spans="1:8" s="4" customFormat="1" x14ac:dyDescent="0.25">
      <c r="A76" s="13" t="s">
        <v>57</v>
      </c>
      <c r="B76" s="323">
        <v>0</v>
      </c>
      <c r="C76" s="81" t="s">
        <v>58</v>
      </c>
      <c r="D76" s="16"/>
    </row>
    <row r="77" spans="1:8" s="4" customFormat="1" x14ac:dyDescent="0.25">
      <c r="A77" s="13" t="s">
        <v>59</v>
      </c>
      <c r="B77" s="323">
        <v>564787817.73000002</v>
      </c>
      <c r="C77" s="81" t="s">
        <v>60</v>
      </c>
      <c r="D77" s="16"/>
      <c r="E77" s="163"/>
    </row>
    <row r="78" spans="1:8" s="4" customFormat="1" ht="12.75" customHeight="1" x14ac:dyDescent="0.25">
      <c r="A78" s="13" t="s">
        <v>61</v>
      </c>
      <c r="B78" s="326">
        <v>24076700589.850002</v>
      </c>
    </row>
    <row r="79" spans="1:8" s="4" customFormat="1" ht="14.25" customHeight="1" x14ac:dyDescent="0.25">
      <c r="A79" s="13" t="s">
        <v>335</v>
      </c>
      <c r="B79" s="327" t="s">
        <v>390</v>
      </c>
      <c r="C79" s="153" t="s">
        <v>336</v>
      </c>
    </row>
    <row r="80" spans="1:8" s="4" customFormat="1" x14ac:dyDescent="0.25">
      <c r="A80" s="13" t="s">
        <v>62</v>
      </c>
      <c r="B80" s="328">
        <v>0.92</v>
      </c>
    </row>
    <row r="81" spans="1:5" s="4" customFormat="1" x14ac:dyDescent="0.25">
      <c r="A81" s="13" t="s">
        <v>287</v>
      </c>
      <c r="B81" s="329">
        <v>0.96</v>
      </c>
    </row>
    <row r="82" spans="1:5" s="4" customFormat="1" x14ac:dyDescent="0.25">
      <c r="A82" s="13" t="s">
        <v>288</v>
      </c>
      <c r="B82" s="329">
        <v>0.92</v>
      </c>
    </row>
    <row r="83" spans="1:5" s="4" customFormat="1" x14ac:dyDescent="0.25">
      <c r="A83" s="13" t="s">
        <v>289</v>
      </c>
      <c r="B83" s="73" t="s">
        <v>284</v>
      </c>
    </row>
    <row r="84" spans="1:5" s="4" customFormat="1" x14ac:dyDescent="0.25">
      <c r="A84" s="13" t="s">
        <v>63</v>
      </c>
      <c r="B84" s="73" t="s">
        <v>284</v>
      </c>
    </row>
    <row r="85" spans="1:5" s="4" customFormat="1" x14ac:dyDescent="0.25">
      <c r="A85" s="13" t="s">
        <v>64</v>
      </c>
      <c r="B85" s="72">
        <v>7251103375.7891235</v>
      </c>
    </row>
    <row r="86" spans="1:5" s="4" customFormat="1" x14ac:dyDescent="0.25">
      <c r="A86" s="13" t="s">
        <v>65</v>
      </c>
      <c r="B86" s="89">
        <v>0.43095667176256269</v>
      </c>
    </row>
    <row r="87" spans="1:5" s="4" customFormat="1" x14ac:dyDescent="0.25">
      <c r="B87" s="320"/>
    </row>
    <row r="88" spans="1:5" s="4" customFormat="1" ht="13" x14ac:dyDescent="0.3">
      <c r="A88" s="3" t="s">
        <v>66</v>
      </c>
      <c r="B88" s="320"/>
    </row>
    <row r="89" spans="1:5" s="4" customFormat="1" x14ac:dyDescent="0.25">
      <c r="A89" s="5" t="s">
        <v>67</v>
      </c>
      <c r="B89" s="82" t="s">
        <v>244</v>
      </c>
    </row>
    <row r="90" spans="1:5" s="4" customFormat="1" x14ac:dyDescent="0.25">
      <c r="A90" s="5" t="s">
        <v>68</v>
      </c>
      <c r="B90" s="330">
        <v>60000000000</v>
      </c>
    </row>
    <row r="91" spans="1:5" s="4" customFormat="1" ht="25.5" x14ac:dyDescent="0.3">
      <c r="A91" s="5" t="s">
        <v>69</v>
      </c>
      <c r="B91" s="84">
        <v>16825597214.060879</v>
      </c>
      <c r="C91" s="48"/>
      <c r="D91" s="146"/>
    </row>
    <row r="92" spans="1:5" s="4" customFormat="1" ht="25" x14ac:dyDescent="0.25">
      <c r="A92" s="5" t="s">
        <v>70</v>
      </c>
      <c r="B92" s="318">
        <v>16601652706.49</v>
      </c>
      <c r="C92" s="244"/>
      <c r="D92" s="15"/>
    </row>
    <row r="93" spans="1:5" s="4" customFormat="1" x14ac:dyDescent="0.25">
      <c r="A93" s="5" t="s">
        <v>71</v>
      </c>
      <c r="B93" s="115">
        <v>26507810971.09</v>
      </c>
      <c r="D93" s="15"/>
    </row>
    <row r="94" spans="1:5" s="4" customFormat="1" ht="14.5" x14ac:dyDescent="0.25">
      <c r="A94" s="114" t="s">
        <v>337</v>
      </c>
      <c r="B94" s="84">
        <v>712420293.06999993</v>
      </c>
      <c r="C94" s="153" t="s">
        <v>338</v>
      </c>
      <c r="E94" s="15"/>
    </row>
    <row r="95" spans="1:5" s="4" customFormat="1" x14ac:dyDescent="0.25">
      <c r="A95" s="5" t="s">
        <v>72</v>
      </c>
      <c r="B95" s="116" t="s">
        <v>261</v>
      </c>
    </row>
    <row r="96" spans="1:5" s="4" customFormat="1" x14ac:dyDescent="0.25">
      <c r="A96" s="5" t="s">
        <v>73</v>
      </c>
      <c r="B96" s="84">
        <v>0</v>
      </c>
    </row>
    <row r="97" spans="1:4" s="4" customFormat="1" x14ac:dyDescent="0.25">
      <c r="A97" s="5" t="s">
        <v>74</v>
      </c>
      <c r="B97" s="84">
        <v>0</v>
      </c>
    </row>
    <row r="98" spans="1:4" s="4" customFormat="1" ht="14.5" x14ac:dyDescent="0.25">
      <c r="A98" s="5" t="s">
        <v>315</v>
      </c>
      <c r="B98" s="173">
        <v>175330365</v>
      </c>
      <c r="C98" s="153" t="s">
        <v>340</v>
      </c>
    </row>
    <row r="99" spans="1:4" s="4" customFormat="1" ht="25" x14ac:dyDescent="0.25">
      <c r="A99" s="5" t="s">
        <v>75</v>
      </c>
      <c r="B99" s="84">
        <v>0</v>
      </c>
    </row>
    <row r="100" spans="1:4" s="4" customFormat="1" ht="14.5" x14ac:dyDescent="0.25">
      <c r="A100" s="5" t="s">
        <v>339</v>
      </c>
      <c r="B100" s="84">
        <v>9682213757.0291214</v>
      </c>
      <c r="C100" s="153" t="s">
        <v>713</v>
      </c>
      <c r="D100" s="244"/>
    </row>
    <row r="101" spans="1:4" s="4" customFormat="1" x14ac:dyDescent="0.25">
      <c r="A101" s="5" t="s">
        <v>76</v>
      </c>
      <c r="B101" s="177">
        <v>0.57544547357509857</v>
      </c>
    </row>
    <row r="102" spans="1:4" s="4" customFormat="1" x14ac:dyDescent="0.25">
      <c r="A102" s="5" t="s">
        <v>77</v>
      </c>
      <c r="B102" s="85">
        <v>246573</v>
      </c>
    </row>
    <row r="103" spans="1:4" s="4" customFormat="1" x14ac:dyDescent="0.25">
      <c r="A103" s="5" t="s">
        <v>78</v>
      </c>
      <c r="B103" s="115">
        <v>107504.92134617335</v>
      </c>
    </row>
    <row r="104" spans="1:4" s="4" customFormat="1" x14ac:dyDescent="0.25">
      <c r="A104" s="114" t="s">
        <v>79</v>
      </c>
      <c r="B104" s="177">
        <v>0.61291983960685892</v>
      </c>
    </row>
    <row r="105" spans="1:4" s="4" customFormat="1" x14ac:dyDescent="0.25">
      <c r="A105" s="5" t="s">
        <v>80</v>
      </c>
      <c r="B105" s="178">
        <v>0.46723246518661704</v>
      </c>
    </row>
    <row r="106" spans="1:4" s="4" customFormat="1" x14ac:dyDescent="0.25">
      <c r="A106" s="114" t="s">
        <v>81</v>
      </c>
      <c r="B106" s="179">
        <v>112.469883</v>
      </c>
    </row>
    <row r="107" spans="1:4" s="4" customFormat="1" x14ac:dyDescent="0.25">
      <c r="A107" s="114" t="s">
        <v>82</v>
      </c>
      <c r="B107" s="180">
        <v>196.53360699999999</v>
      </c>
    </row>
    <row r="108" spans="1:4" s="4" customFormat="1" x14ac:dyDescent="0.25">
      <c r="A108" s="5" t="s">
        <v>83</v>
      </c>
      <c r="B108" s="117">
        <v>4.4843633815679185E-2</v>
      </c>
    </row>
    <row r="109" spans="1:4" s="4" customFormat="1" x14ac:dyDescent="0.25">
      <c r="A109" s="5" t="s">
        <v>84</v>
      </c>
      <c r="B109" s="331" t="s">
        <v>717</v>
      </c>
      <c r="C109" s="244"/>
    </row>
    <row r="110" spans="1:4" s="4" customFormat="1" ht="14.5" x14ac:dyDescent="0.25">
      <c r="A110" s="114" t="s">
        <v>349</v>
      </c>
      <c r="B110" s="332">
        <v>0.11097276159753422</v>
      </c>
      <c r="C110" s="153"/>
    </row>
    <row r="111" spans="1:4" s="4" customFormat="1" ht="14.5" x14ac:dyDescent="0.25">
      <c r="A111" s="114" t="s">
        <v>348</v>
      </c>
      <c r="B111" s="333">
        <v>0.11718536740980134</v>
      </c>
      <c r="C111" s="153"/>
      <c r="D111" s="46"/>
    </row>
    <row r="112" spans="1:4" s="4" customFormat="1" x14ac:dyDescent="0.25">
      <c r="A112" s="13" t="s">
        <v>85</v>
      </c>
      <c r="B112" s="332">
        <v>0.15037536706592936</v>
      </c>
      <c r="D112" s="46"/>
    </row>
    <row r="113" spans="1:5" s="4" customFormat="1" x14ac:dyDescent="0.25">
      <c r="A113" s="13" t="s">
        <v>86</v>
      </c>
      <c r="B113" s="333">
        <v>0.16529831685688365</v>
      </c>
    </row>
    <row r="114" spans="1:5" s="4" customFormat="1" ht="14.25" customHeight="1" x14ac:dyDescent="0.25">
      <c r="A114" s="13" t="s">
        <v>346</v>
      </c>
      <c r="B114" s="83" t="s">
        <v>284</v>
      </c>
      <c r="C114" s="153" t="s">
        <v>341</v>
      </c>
    </row>
    <row r="115" spans="1:5" s="4" customFormat="1" ht="14.5" x14ac:dyDescent="0.25">
      <c r="A115" s="13" t="s">
        <v>347</v>
      </c>
      <c r="B115" s="83" t="s">
        <v>284</v>
      </c>
      <c r="C115" s="153" t="s">
        <v>341</v>
      </c>
    </row>
    <row r="116" spans="1:5" s="4" customFormat="1" ht="14.5" x14ac:dyDescent="0.25">
      <c r="A116" s="5" t="s">
        <v>343</v>
      </c>
      <c r="B116" s="83" t="s">
        <v>284</v>
      </c>
      <c r="C116" s="153" t="s">
        <v>342</v>
      </c>
    </row>
    <row r="117" spans="1:5" s="4" customFormat="1" ht="14.5" x14ac:dyDescent="0.25">
      <c r="A117" s="5" t="s">
        <v>344</v>
      </c>
      <c r="B117" s="334" t="s">
        <v>282</v>
      </c>
      <c r="C117" s="153" t="s">
        <v>351</v>
      </c>
    </row>
    <row r="118" spans="1:5" s="4" customFormat="1" ht="14.5" x14ac:dyDescent="0.25">
      <c r="A118" s="5" t="s">
        <v>345</v>
      </c>
      <c r="B118" s="335">
        <v>4.2000000000000003E-2</v>
      </c>
      <c r="C118" s="153" t="s">
        <v>351</v>
      </c>
    </row>
    <row r="119" spans="1:5" s="4" customFormat="1" x14ac:dyDescent="0.25">
      <c r="C119" s="244"/>
    </row>
    <row r="120" spans="1:5" s="4" customFormat="1" ht="15" x14ac:dyDescent="0.3">
      <c r="A120" s="3" t="s">
        <v>350</v>
      </c>
      <c r="C120" s="153"/>
    </row>
    <row r="121" spans="1:5" s="4" customFormat="1" x14ac:dyDescent="0.25"/>
    <row r="122" spans="1:5" s="4" customFormat="1" x14ac:dyDescent="0.25">
      <c r="A122" s="17" t="s">
        <v>87</v>
      </c>
      <c r="B122" s="119">
        <v>95107711.269999996</v>
      </c>
    </row>
    <row r="123" spans="1:5" s="4" customFormat="1" x14ac:dyDescent="0.25">
      <c r="A123" s="118" t="s">
        <v>88</v>
      </c>
      <c r="B123" s="84">
        <v>100157720.78999999</v>
      </c>
    </row>
    <row r="124" spans="1:5" s="4" customFormat="1" x14ac:dyDescent="0.25">
      <c r="A124" s="118" t="s">
        <v>89</v>
      </c>
      <c r="B124" s="84">
        <v>0</v>
      </c>
    </row>
    <row r="125" spans="1:5" s="4" customFormat="1" x14ac:dyDescent="0.25">
      <c r="A125" s="118" t="s">
        <v>90</v>
      </c>
      <c r="B125" s="336">
        <v>262011448.02000001</v>
      </c>
      <c r="C125" s="244"/>
    </row>
    <row r="126" spans="1:5" s="4" customFormat="1" ht="13" x14ac:dyDescent="0.3">
      <c r="D126" s="25"/>
    </row>
    <row r="127" spans="1:5" s="4" customFormat="1" ht="13" x14ac:dyDescent="0.3">
      <c r="A127" s="3" t="s">
        <v>91</v>
      </c>
    </row>
    <row r="128" spans="1:5" s="4" customFormat="1" x14ac:dyDescent="0.25">
      <c r="A128" s="6"/>
      <c r="B128" s="7" t="s">
        <v>92</v>
      </c>
      <c r="C128" s="7" t="s">
        <v>93</v>
      </c>
      <c r="D128" s="18" t="s">
        <v>94</v>
      </c>
      <c r="E128" s="7" t="s">
        <v>95</v>
      </c>
    </row>
    <row r="129" spans="1:11" s="4" customFormat="1" x14ac:dyDescent="0.25">
      <c r="A129" s="13" t="s">
        <v>96</v>
      </c>
      <c r="B129" s="86">
        <v>2863</v>
      </c>
      <c r="C129" s="87">
        <v>1.1611165861631242E-2</v>
      </c>
      <c r="D129" s="88">
        <v>203304800.31999999</v>
      </c>
      <c r="E129" s="87">
        <v>7.6696186094630248E-3</v>
      </c>
    </row>
    <row r="130" spans="1:11" s="4" customFormat="1" x14ac:dyDescent="0.25">
      <c r="A130" s="13" t="s">
        <v>97</v>
      </c>
      <c r="B130" s="86">
        <v>8</v>
      </c>
      <c r="C130" s="87">
        <v>3.2444752669594805E-5</v>
      </c>
      <c r="D130" s="86">
        <v>1425777.43</v>
      </c>
      <c r="E130" s="87">
        <v>5.3787067953479227E-5</v>
      </c>
    </row>
    <row r="131" spans="1:11" s="4" customFormat="1" x14ac:dyDescent="0.25">
      <c r="A131" s="13" t="s">
        <v>98</v>
      </c>
      <c r="B131" s="86">
        <v>8</v>
      </c>
      <c r="C131" s="87">
        <v>3.2444752669594805E-5</v>
      </c>
      <c r="D131" s="86">
        <v>1425777.43</v>
      </c>
      <c r="E131" s="87">
        <v>5.3787067953479227E-5</v>
      </c>
    </row>
    <row r="132" spans="1:11" s="4" customFormat="1" x14ac:dyDescent="0.25">
      <c r="A132" s="13" t="s">
        <v>99</v>
      </c>
      <c r="B132" s="86">
        <v>0</v>
      </c>
      <c r="C132" s="87">
        <v>0</v>
      </c>
      <c r="D132" s="86">
        <v>0</v>
      </c>
      <c r="E132" s="87">
        <v>0</v>
      </c>
    </row>
    <row r="133" spans="1:11" s="4" customFormat="1" x14ac:dyDescent="0.25">
      <c r="A133" s="13" t="s">
        <v>100</v>
      </c>
      <c r="B133" s="337">
        <v>0</v>
      </c>
      <c r="C133" s="87">
        <v>0</v>
      </c>
      <c r="D133" s="338">
        <v>0</v>
      </c>
      <c r="E133" s="87">
        <v>0</v>
      </c>
      <c r="G133" s="244"/>
    </row>
    <row r="134" spans="1:11" s="4" customFormat="1" x14ac:dyDescent="0.25"/>
    <row r="135" spans="1:11" s="4" customFormat="1" ht="15" x14ac:dyDescent="0.3">
      <c r="A135" s="3" t="s">
        <v>352</v>
      </c>
      <c r="B135" s="6"/>
      <c r="C135" s="6"/>
      <c r="D135" s="6"/>
      <c r="E135" s="6"/>
      <c r="F135" s="393" t="s">
        <v>101</v>
      </c>
      <c r="G135" s="394"/>
      <c r="H135" s="394"/>
      <c r="I135" s="394"/>
      <c r="J135" s="395"/>
      <c r="K135" s="153" t="s">
        <v>465</v>
      </c>
    </row>
    <row r="136" spans="1:11" s="4" customFormat="1" ht="25" x14ac:dyDescent="0.25">
      <c r="A136" s="13"/>
      <c r="B136" s="120" t="s">
        <v>92</v>
      </c>
      <c r="C136" s="120" t="s">
        <v>93</v>
      </c>
      <c r="D136" s="120" t="s">
        <v>94</v>
      </c>
      <c r="E136" s="112" t="s">
        <v>95</v>
      </c>
      <c r="F136" s="125" t="s">
        <v>102</v>
      </c>
      <c r="G136" s="20" t="s">
        <v>103</v>
      </c>
      <c r="H136" s="12" t="s">
        <v>353</v>
      </c>
      <c r="I136" s="20" t="s">
        <v>354</v>
      </c>
      <c r="J136" s="12" t="s">
        <v>355</v>
      </c>
      <c r="K136" s="153" t="s">
        <v>554</v>
      </c>
    </row>
    <row r="137" spans="1:11" s="4" customFormat="1" x14ac:dyDescent="0.25">
      <c r="A137" s="123" t="s">
        <v>361</v>
      </c>
      <c r="B137" s="86">
        <v>151764</v>
      </c>
      <c r="C137" s="87">
        <v>0.61549318051854829</v>
      </c>
      <c r="D137" s="88">
        <v>19399609975.630001</v>
      </c>
      <c r="E137" s="87">
        <v>0.73184503981817439</v>
      </c>
      <c r="F137" s="89">
        <v>3.5714145634779697E-2</v>
      </c>
      <c r="G137" s="124">
        <v>26.255371572356999</v>
      </c>
      <c r="H137" s="89">
        <v>3.5714145634779697E-2</v>
      </c>
      <c r="I137" s="89">
        <v>0</v>
      </c>
      <c r="J137" s="89">
        <v>3.5714145634779697E-2</v>
      </c>
    </row>
    <row r="138" spans="1:11" s="4" customFormat="1" x14ac:dyDescent="0.25">
      <c r="A138" s="51" t="s">
        <v>362</v>
      </c>
      <c r="B138" s="128">
        <v>2</v>
      </c>
      <c r="C138" s="129">
        <v>8.1111881673987013E-6</v>
      </c>
      <c r="D138" s="130">
        <v>353056.36</v>
      </c>
      <c r="E138" s="129">
        <v>1.3318955698946661E-5</v>
      </c>
      <c r="F138" s="89">
        <v>5.5799999237060499E-2</v>
      </c>
      <c r="G138" s="143">
        <v>13</v>
      </c>
      <c r="H138" s="89">
        <v>5.5799999237060499E-2</v>
      </c>
      <c r="I138" s="130">
        <v>0</v>
      </c>
      <c r="J138" s="130">
        <v>5.5799999237060499E-2</v>
      </c>
    </row>
    <row r="139" spans="1:11" s="4" customFormat="1" x14ac:dyDescent="0.25">
      <c r="A139" s="123" t="s">
        <v>104</v>
      </c>
      <c r="B139" s="86">
        <v>616</v>
      </c>
      <c r="C139" s="87">
        <v>2.4982459555588001E-3</v>
      </c>
      <c r="D139" s="88">
        <v>10366309.960000001</v>
      </c>
      <c r="E139" s="87">
        <v>3.9106623973234631E-4</v>
      </c>
      <c r="F139" s="89">
        <v>3.0864596610981797E-2</v>
      </c>
      <c r="G139" s="127">
        <v>0</v>
      </c>
      <c r="H139" s="89">
        <v>3.0864596610981797E-2</v>
      </c>
      <c r="I139" s="88">
        <v>0</v>
      </c>
      <c r="J139" s="89">
        <v>3.0864596610981797E-2</v>
      </c>
    </row>
    <row r="140" spans="1:11" s="4" customFormat="1" x14ac:dyDescent="0.25">
      <c r="A140" s="51" t="s">
        <v>363</v>
      </c>
      <c r="B140" s="86">
        <v>996</v>
      </c>
      <c r="C140" s="122">
        <v>4.0393717073645532E-3</v>
      </c>
      <c r="D140" s="88">
        <v>169080143.25</v>
      </c>
      <c r="E140" s="122">
        <v>6.3785026773581005E-3</v>
      </c>
      <c r="F140" s="88">
        <v>5.5621257252712199E-2</v>
      </c>
      <c r="G140" s="88">
        <v>17.538367159326398</v>
      </c>
      <c r="H140" s="88">
        <v>5.621257252712196E-3</v>
      </c>
      <c r="I140" s="88">
        <v>0</v>
      </c>
      <c r="J140" s="88">
        <v>5.5621257252712199E-2</v>
      </c>
    </row>
    <row r="141" spans="1:11" s="4" customFormat="1" x14ac:dyDescent="0.25">
      <c r="A141" s="51" t="s">
        <v>105</v>
      </c>
      <c r="B141" s="86">
        <v>14109</v>
      </c>
      <c r="C141" s="87">
        <v>5.7220376926914139E-2</v>
      </c>
      <c r="D141" s="88">
        <v>1278838198.78</v>
      </c>
      <c r="E141" s="87">
        <v>4.8243825194571099E-2</v>
      </c>
      <c r="F141" s="89">
        <v>5.6762609038363998E-2</v>
      </c>
      <c r="G141" s="88">
        <v>0</v>
      </c>
      <c r="H141" s="145">
        <v>6.7626090383639953E-3</v>
      </c>
      <c r="I141" s="88">
        <v>0</v>
      </c>
      <c r="J141" s="89">
        <v>5.6762609038363998E-2</v>
      </c>
    </row>
    <row r="142" spans="1:11" s="4" customFormat="1" x14ac:dyDescent="0.25">
      <c r="A142" s="51" t="s">
        <v>106</v>
      </c>
      <c r="B142" s="86">
        <v>79086</v>
      </c>
      <c r="C142" s="87">
        <v>0.32074071370344687</v>
      </c>
      <c r="D142" s="88">
        <v>5649563287.1099997</v>
      </c>
      <c r="E142" s="87">
        <v>0.21312824711446512</v>
      </c>
      <c r="F142" s="89">
        <v>7.3197122704006606E-2</v>
      </c>
      <c r="G142" s="144">
        <v>0</v>
      </c>
      <c r="H142" s="89">
        <v>-2.3547698680481999E-4</v>
      </c>
      <c r="I142" s="127">
        <v>0</v>
      </c>
      <c r="J142" s="89">
        <v>7.3197122704006606E-2</v>
      </c>
    </row>
    <row r="143" spans="1:11" s="4" customFormat="1" ht="12.75" customHeight="1" thickBot="1" x14ac:dyDescent="0.3">
      <c r="A143" s="50" t="s">
        <v>61</v>
      </c>
      <c r="B143" s="56">
        <v>246573</v>
      </c>
      <c r="C143" s="57">
        <v>1</v>
      </c>
      <c r="D143" s="58">
        <v>26507810971.09</v>
      </c>
      <c r="E143" s="1">
        <v>1</v>
      </c>
      <c r="F143" s="1">
        <v>4.4843633815679185E-2</v>
      </c>
      <c r="H143" s="46"/>
      <c r="J143" s="1">
        <v>4.4843633815679185E-2</v>
      </c>
    </row>
    <row r="144" spans="1:11" s="4" customFormat="1" ht="12.75" customHeight="1" thickTop="1" x14ac:dyDescent="0.25">
      <c r="H144" s="19"/>
    </row>
    <row r="145" spans="1:7" s="4" customFormat="1" ht="13" x14ac:dyDescent="0.3">
      <c r="A145" s="3" t="s">
        <v>107</v>
      </c>
    </row>
    <row r="146" spans="1:7" s="4" customFormat="1" ht="13" x14ac:dyDescent="0.3">
      <c r="A146" s="24" t="s">
        <v>108</v>
      </c>
      <c r="B146" s="120" t="s">
        <v>92</v>
      </c>
      <c r="C146" s="120" t="s">
        <v>93</v>
      </c>
      <c r="D146" s="120" t="s">
        <v>94</v>
      </c>
      <c r="E146" s="120" t="s">
        <v>95</v>
      </c>
      <c r="G146" s="63"/>
    </row>
    <row r="147" spans="1:7" s="4" customFormat="1" x14ac:dyDescent="0.25">
      <c r="A147" s="11" t="s">
        <v>109</v>
      </c>
      <c r="B147" s="86">
        <v>238454</v>
      </c>
      <c r="C147" s="87">
        <v>0.96707263163444501</v>
      </c>
      <c r="D147" s="88">
        <v>25553631383.82</v>
      </c>
      <c r="E147" s="87">
        <v>0.9640038331225973</v>
      </c>
    </row>
    <row r="148" spans="1:7" s="4" customFormat="1" x14ac:dyDescent="0.25">
      <c r="A148" s="11" t="s">
        <v>110</v>
      </c>
      <c r="B148" s="121">
        <v>2304</v>
      </c>
      <c r="C148" s="122">
        <v>9.3440887688433037E-3</v>
      </c>
      <c r="D148" s="126">
        <v>220876970.94999999</v>
      </c>
      <c r="E148" s="122">
        <v>8.3325239941877231E-3</v>
      </c>
    </row>
    <row r="149" spans="1:7" s="4" customFormat="1" x14ac:dyDescent="0.25">
      <c r="A149" s="13" t="s">
        <v>111</v>
      </c>
      <c r="B149" s="121">
        <v>1445</v>
      </c>
      <c r="C149" s="122">
        <v>5.8603334509455618E-3</v>
      </c>
      <c r="D149" s="126">
        <v>159079097.59</v>
      </c>
      <c r="E149" s="122">
        <v>6.0012159345596344E-3</v>
      </c>
    </row>
    <row r="150" spans="1:7" s="4" customFormat="1" x14ac:dyDescent="0.25">
      <c r="A150" s="13" t="s">
        <v>112</v>
      </c>
      <c r="B150" s="86">
        <v>965</v>
      </c>
      <c r="C150" s="87">
        <v>3.9136482907698731E-3</v>
      </c>
      <c r="D150" s="88">
        <v>115274864.16</v>
      </c>
      <c r="E150" s="87">
        <v>4.3487130750148057E-3</v>
      </c>
    </row>
    <row r="151" spans="1:7" s="4" customFormat="1" x14ac:dyDescent="0.25">
      <c r="A151" s="13" t="s">
        <v>113</v>
      </c>
      <c r="B151" s="86">
        <v>1336</v>
      </c>
      <c r="C151" s="87">
        <v>5.4182736958223324E-3</v>
      </c>
      <c r="D151" s="88">
        <v>172261584.43000001</v>
      </c>
      <c r="E151" s="87">
        <v>6.4985216854712095E-3</v>
      </c>
    </row>
    <row r="152" spans="1:7" s="4" customFormat="1" x14ac:dyDescent="0.25">
      <c r="A152" s="13" t="s">
        <v>114</v>
      </c>
      <c r="B152" s="86">
        <v>1034</v>
      </c>
      <c r="C152" s="87">
        <v>4.1934842825451287E-3</v>
      </c>
      <c r="D152" s="88">
        <v>142228546.11000001</v>
      </c>
      <c r="E152" s="87">
        <v>5.3655334371109555E-3</v>
      </c>
    </row>
    <row r="153" spans="1:7" s="4" customFormat="1" x14ac:dyDescent="0.25">
      <c r="A153" s="13" t="s">
        <v>115</v>
      </c>
      <c r="B153" s="86">
        <v>1035</v>
      </c>
      <c r="C153" s="87">
        <v>4.1975398766288278E-3</v>
      </c>
      <c r="D153" s="88">
        <v>144458524.03</v>
      </c>
      <c r="E153" s="87">
        <v>5.4496587510583063E-3</v>
      </c>
    </row>
    <row r="154" spans="1:7" s="4" customFormat="1" ht="12.75" customHeight="1" thickBot="1" x14ac:dyDescent="0.3">
      <c r="A154" s="21" t="s">
        <v>61</v>
      </c>
      <c r="B154" s="22">
        <v>246573</v>
      </c>
      <c r="C154" s="1">
        <v>1.0000000000000002</v>
      </c>
      <c r="D154" s="23">
        <v>26507810971.09</v>
      </c>
      <c r="E154" s="1">
        <v>0.99999999999999989</v>
      </c>
    </row>
    <row r="155" spans="1:7" s="4" customFormat="1" ht="12.75" customHeight="1" thickTop="1" x14ac:dyDescent="0.25"/>
    <row r="156" spans="1:7" s="4" customFormat="1" ht="13" x14ac:dyDescent="0.3">
      <c r="A156" s="24" t="s">
        <v>116</v>
      </c>
      <c r="B156" s="120" t="s">
        <v>92</v>
      </c>
      <c r="C156" s="120" t="s">
        <v>93</v>
      </c>
      <c r="D156" s="120" t="s">
        <v>94</v>
      </c>
      <c r="E156" s="120" t="s">
        <v>95</v>
      </c>
    </row>
    <row r="157" spans="1:7" s="4" customFormat="1" x14ac:dyDescent="0.25">
      <c r="A157" s="11" t="s">
        <v>117</v>
      </c>
      <c r="B157" s="86">
        <v>138885</v>
      </c>
      <c r="C157" s="87">
        <v>0.56326118431458427</v>
      </c>
      <c r="D157" s="88">
        <v>8071038352.5200005</v>
      </c>
      <c r="E157" s="87">
        <v>0.30447773908311226</v>
      </c>
    </row>
    <row r="158" spans="1:7" s="4" customFormat="1" x14ac:dyDescent="0.25">
      <c r="A158" s="11" t="s">
        <v>118</v>
      </c>
      <c r="B158" s="86">
        <v>12098</v>
      </c>
      <c r="C158" s="87">
        <v>4.9064577224594744E-2</v>
      </c>
      <c r="D158" s="88">
        <v>1606757519.74</v>
      </c>
      <c r="E158" s="87">
        <v>6.0614492893900793E-2</v>
      </c>
    </row>
    <row r="159" spans="1:7" s="4" customFormat="1" x14ac:dyDescent="0.25">
      <c r="A159" s="11" t="s">
        <v>119</v>
      </c>
      <c r="B159" s="86">
        <v>12287</v>
      </c>
      <c r="C159" s="87">
        <v>4.9831084506413922E-2</v>
      </c>
      <c r="D159" s="88">
        <v>1748787438.3</v>
      </c>
      <c r="E159" s="87">
        <v>6.5972533160405675E-2</v>
      </c>
    </row>
    <row r="160" spans="1:7" s="4" customFormat="1" x14ac:dyDescent="0.25">
      <c r="A160" s="11" t="s">
        <v>120</v>
      </c>
      <c r="B160" s="86">
        <v>12259</v>
      </c>
      <c r="C160" s="87">
        <v>4.9717527872070337E-2</v>
      </c>
      <c r="D160" s="88">
        <v>1879382065.1500001</v>
      </c>
      <c r="E160" s="87">
        <v>7.0899180139759391E-2</v>
      </c>
    </row>
    <row r="161" spans="1:5" s="4" customFormat="1" x14ac:dyDescent="0.25">
      <c r="A161" s="11" t="s">
        <v>121</v>
      </c>
      <c r="B161" s="86">
        <v>13088</v>
      </c>
      <c r="C161" s="87">
        <v>5.3079615367457103E-2</v>
      </c>
      <c r="D161" s="88">
        <v>2198948339.04</v>
      </c>
      <c r="E161" s="87">
        <v>8.2954731397406653E-2</v>
      </c>
    </row>
    <row r="162" spans="1:5" s="4" customFormat="1" x14ac:dyDescent="0.25">
      <c r="A162" s="11" t="s">
        <v>122</v>
      </c>
      <c r="B162" s="86">
        <v>13680</v>
      </c>
      <c r="C162" s="87">
        <v>5.5480527065007119E-2</v>
      </c>
      <c r="D162" s="88">
        <v>2422465244.8600001</v>
      </c>
      <c r="E162" s="87">
        <v>9.1386846220609996E-2</v>
      </c>
    </row>
    <row r="163" spans="1:5" s="4" customFormat="1" x14ac:dyDescent="0.25">
      <c r="A163" s="11" t="s">
        <v>123</v>
      </c>
      <c r="B163" s="86">
        <v>14722</v>
      </c>
      <c r="C163" s="87">
        <v>5.9706456100221843E-2</v>
      </c>
      <c r="D163" s="88">
        <v>2826175310.6199999</v>
      </c>
      <c r="E163" s="87">
        <v>0.1066166992703505</v>
      </c>
    </row>
    <row r="164" spans="1:5" s="4" customFormat="1" x14ac:dyDescent="0.25">
      <c r="A164" s="11" t="s">
        <v>124</v>
      </c>
      <c r="B164" s="86">
        <v>11442</v>
      </c>
      <c r="C164" s="87">
        <v>4.6404107505687971E-2</v>
      </c>
      <c r="D164" s="88">
        <v>2287049771.73</v>
      </c>
      <c r="E164" s="87">
        <v>8.6278334119113301E-2</v>
      </c>
    </row>
    <row r="165" spans="1:5" s="4" customFormat="1" x14ac:dyDescent="0.25">
      <c r="A165" s="11" t="s">
        <v>125</v>
      </c>
      <c r="B165" s="86">
        <v>8815</v>
      </c>
      <c r="C165" s="87">
        <v>3.5750061847809773E-2</v>
      </c>
      <c r="D165" s="88">
        <v>1755140999.8599999</v>
      </c>
      <c r="E165" s="87">
        <v>6.6212219551972637E-2</v>
      </c>
    </row>
    <row r="166" spans="1:5" s="4" customFormat="1" x14ac:dyDescent="0.25">
      <c r="A166" s="11" t="s">
        <v>126</v>
      </c>
      <c r="B166" s="86">
        <v>4382</v>
      </c>
      <c r="C166" s="87">
        <v>1.7771613274770556E-2</v>
      </c>
      <c r="D166" s="88">
        <v>802627983.92999995</v>
      </c>
      <c r="E166" s="87">
        <v>3.0278923627656908E-2</v>
      </c>
    </row>
    <row r="167" spans="1:5" s="4" customFormat="1" x14ac:dyDescent="0.25">
      <c r="A167" s="11" t="s">
        <v>127</v>
      </c>
      <c r="B167" s="86">
        <v>2442</v>
      </c>
      <c r="C167" s="87">
        <v>9.903760752393815E-3</v>
      </c>
      <c r="D167" s="88">
        <v>449787103.13999999</v>
      </c>
      <c r="E167" s="87">
        <v>1.696809682363239E-2</v>
      </c>
    </row>
    <row r="168" spans="1:5" s="4" customFormat="1" x14ac:dyDescent="0.25">
      <c r="A168" s="11" t="s">
        <v>128</v>
      </c>
      <c r="B168" s="86">
        <v>1013</v>
      </c>
      <c r="C168" s="87">
        <v>4.1083168067874423E-3</v>
      </c>
      <c r="D168" s="88">
        <v>187152066.16999999</v>
      </c>
      <c r="E168" s="87">
        <v>7.0602610820679297E-3</v>
      </c>
    </row>
    <row r="169" spans="1:5" s="4" customFormat="1" x14ac:dyDescent="0.25">
      <c r="A169" s="11" t="s">
        <v>129</v>
      </c>
      <c r="B169" s="86">
        <v>504</v>
      </c>
      <c r="C169" s="87">
        <v>2.0440194181844729E-3</v>
      </c>
      <c r="D169" s="88">
        <v>94314292.870000005</v>
      </c>
      <c r="E169" s="87">
        <v>3.5579811917649954E-3</v>
      </c>
    </row>
    <row r="170" spans="1:5" s="4" customFormat="1" x14ac:dyDescent="0.25">
      <c r="A170" s="11" t="s">
        <v>130</v>
      </c>
      <c r="B170" s="86">
        <v>605</v>
      </c>
      <c r="C170" s="87">
        <v>2.4536344206381074E-3</v>
      </c>
      <c r="D170" s="88">
        <v>115896043</v>
      </c>
      <c r="E170" s="87">
        <v>4.3721468787595768E-3</v>
      </c>
    </row>
    <row r="171" spans="1:5" s="4" customFormat="1" x14ac:dyDescent="0.25">
      <c r="A171" s="11" t="s">
        <v>131</v>
      </c>
      <c r="B171" s="86">
        <v>351</v>
      </c>
      <c r="C171" s="87">
        <v>1.423513523378472E-3</v>
      </c>
      <c r="D171" s="88">
        <v>62288440.159999996</v>
      </c>
      <c r="E171" s="87">
        <v>2.3498145594871315E-3</v>
      </c>
    </row>
    <row r="172" spans="1:5" s="4" customFormat="1" ht="12.75" customHeight="1" thickBot="1" x14ac:dyDescent="0.3">
      <c r="A172" s="21" t="s">
        <v>61</v>
      </c>
      <c r="B172" s="131">
        <v>246573</v>
      </c>
      <c r="C172" s="132">
        <v>1</v>
      </c>
      <c r="D172" s="133">
        <v>26507810971.089996</v>
      </c>
      <c r="E172" s="132">
        <v>1.0000000000000002</v>
      </c>
    </row>
    <row r="173" spans="1:5" s="4" customFormat="1" ht="12.75" customHeight="1" thickTop="1" x14ac:dyDescent="0.25"/>
    <row r="174" spans="1:5" s="4" customFormat="1" ht="13" x14ac:dyDescent="0.3">
      <c r="A174" s="24" t="s">
        <v>132</v>
      </c>
      <c r="B174" s="7" t="s">
        <v>92</v>
      </c>
      <c r="C174" s="7" t="s">
        <v>93</v>
      </c>
      <c r="D174" s="7" t="s">
        <v>94</v>
      </c>
      <c r="E174" s="7" t="s">
        <v>95</v>
      </c>
    </row>
    <row r="175" spans="1:5" s="4" customFormat="1" x14ac:dyDescent="0.25">
      <c r="A175" s="13" t="s">
        <v>117</v>
      </c>
      <c r="B175" s="86">
        <v>186020</v>
      </c>
      <c r="C175" s="87">
        <v>0.75442161144975317</v>
      </c>
      <c r="D175" s="88">
        <v>14557471255.860001</v>
      </c>
      <c r="E175" s="87">
        <v>0.54917666614330007</v>
      </c>
    </row>
    <row r="176" spans="1:5" s="4" customFormat="1" x14ac:dyDescent="0.25">
      <c r="A176" s="13" t="s">
        <v>118</v>
      </c>
      <c r="B176" s="86">
        <v>13282</v>
      </c>
      <c r="C176" s="87">
        <v>5.3866400619694776E-2</v>
      </c>
      <c r="D176" s="88">
        <v>2272129918.0700002</v>
      </c>
      <c r="E176" s="87">
        <v>8.5715486674778046E-2</v>
      </c>
    </row>
    <row r="177" spans="1:5" s="4" customFormat="1" x14ac:dyDescent="0.25">
      <c r="A177" s="13" t="s">
        <v>119</v>
      </c>
      <c r="B177" s="86">
        <v>12463</v>
      </c>
      <c r="C177" s="87">
        <v>5.0544869065145007E-2</v>
      </c>
      <c r="D177" s="88">
        <v>2219363799.48</v>
      </c>
      <c r="E177" s="87">
        <v>8.3724899121262283E-2</v>
      </c>
    </row>
    <row r="178" spans="1:5" s="4" customFormat="1" x14ac:dyDescent="0.25">
      <c r="A178" s="13" t="s">
        <v>120</v>
      </c>
      <c r="B178" s="86">
        <v>10764</v>
      </c>
      <c r="C178" s="87">
        <v>4.3654414716939809E-2</v>
      </c>
      <c r="D178" s="88">
        <v>2005959459.1700001</v>
      </c>
      <c r="E178" s="87">
        <v>7.5674278097038777E-2</v>
      </c>
    </row>
    <row r="179" spans="1:5" s="4" customFormat="1" x14ac:dyDescent="0.25">
      <c r="A179" s="13" t="s">
        <v>121</v>
      </c>
      <c r="B179" s="86">
        <v>8427</v>
      </c>
      <c r="C179" s="87">
        <v>3.4176491343334427E-2</v>
      </c>
      <c r="D179" s="88">
        <v>1743808780.5</v>
      </c>
      <c r="E179" s="87">
        <v>6.5784714641349912E-2</v>
      </c>
    </row>
    <row r="180" spans="1:5" s="4" customFormat="1" x14ac:dyDescent="0.25">
      <c r="A180" s="13" t="s">
        <v>122</v>
      </c>
      <c r="B180" s="86">
        <v>5382</v>
      </c>
      <c r="C180" s="87">
        <v>2.1827207358469904E-2</v>
      </c>
      <c r="D180" s="88">
        <v>1243684412.3</v>
      </c>
      <c r="E180" s="87">
        <v>4.6917658106751609E-2</v>
      </c>
    </row>
    <row r="181" spans="1:5" s="4" customFormat="1" x14ac:dyDescent="0.25">
      <c r="A181" s="13" t="s">
        <v>123</v>
      </c>
      <c r="B181" s="86">
        <v>3577</v>
      </c>
      <c r="C181" s="87">
        <v>1.4506860037392577E-2</v>
      </c>
      <c r="D181" s="88">
        <v>832057278.07000005</v>
      </c>
      <c r="E181" s="87">
        <v>3.1389135790105792E-2</v>
      </c>
    </row>
    <row r="182" spans="1:5" s="4" customFormat="1" x14ac:dyDescent="0.25">
      <c r="A182" s="13" t="s">
        <v>124</v>
      </c>
      <c r="B182" s="86">
        <v>3892</v>
      </c>
      <c r="C182" s="87">
        <v>1.5784372173757874E-2</v>
      </c>
      <c r="D182" s="88">
        <v>954500524.63999999</v>
      </c>
      <c r="E182" s="87">
        <v>3.6008274152890228E-2</v>
      </c>
    </row>
    <row r="183" spans="1:5" s="4" customFormat="1" x14ac:dyDescent="0.25">
      <c r="A183" s="13" t="s">
        <v>125</v>
      </c>
      <c r="B183" s="86">
        <v>2661</v>
      </c>
      <c r="C183" s="87">
        <v>1.0791935856723972E-2</v>
      </c>
      <c r="D183" s="88">
        <v>652397322.22000003</v>
      </c>
      <c r="E183" s="87">
        <v>2.4611512543661899E-2</v>
      </c>
    </row>
    <row r="184" spans="1:5" s="4" customFormat="1" x14ac:dyDescent="0.25">
      <c r="A184" s="13" t="s">
        <v>126</v>
      </c>
      <c r="B184" s="86">
        <v>92</v>
      </c>
      <c r="C184" s="87">
        <v>3.7311465570034029E-4</v>
      </c>
      <c r="D184" s="88">
        <v>22954254.140000001</v>
      </c>
      <c r="E184" s="87">
        <v>8.6594302958604974E-4</v>
      </c>
    </row>
    <row r="185" spans="1:5" s="4" customFormat="1" x14ac:dyDescent="0.25">
      <c r="A185" s="13" t="s">
        <v>127</v>
      </c>
      <c r="B185" s="86">
        <v>8</v>
      </c>
      <c r="C185" s="87">
        <v>3.2444752669594805E-5</v>
      </c>
      <c r="D185" s="88">
        <v>2351113.5499999998</v>
      </c>
      <c r="E185" s="87">
        <v>8.8695122828670226E-5</v>
      </c>
    </row>
    <row r="186" spans="1:5" s="4" customFormat="1" x14ac:dyDescent="0.25">
      <c r="A186" s="13" t="s">
        <v>128</v>
      </c>
      <c r="B186" s="86">
        <v>2</v>
      </c>
      <c r="C186" s="87">
        <v>8.1111881673987013E-6</v>
      </c>
      <c r="D186" s="88">
        <v>490978.23</v>
      </c>
      <c r="E186" s="87">
        <v>1.8522020944523544E-5</v>
      </c>
    </row>
    <row r="187" spans="1:5" s="4" customFormat="1" x14ac:dyDescent="0.25">
      <c r="A187" s="13" t="s">
        <v>129</v>
      </c>
      <c r="B187" s="86">
        <v>0</v>
      </c>
      <c r="C187" s="87">
        <v>0</v>
      </c>
      <c r="D187" s="88">
        <v>0</v>
      </c>
      <c r="E187" s="87">
        <v>0</v>
      </c>
    </row>
    <row r="188" spans="1:5" s="4" customFormat="1" x14ac:dyDescent="0.25">
      <c r="A188" s="13" t="s">
        <v>130</v>
      </c>
      <c r="B188" s="86">
        <v>0</v>
      </c>
      <c r="C188" s="87">
        <v>0</v>
      </c>
      <c r="D188" s="88">
        <v>0</v>
      </c>
      <c r="E188" s="87">
        <v>0</v>
      </c>
    </row>
    <row r="189" spans="1:5" s="4" customFormat="1" x14ac:dyDescent="0.25">
      <c r="A189" s="13" t="s">
        <v>131</v>
      </c>
      <c r="B189" s="86">
        <v>3</v>
      </c>
      <c r="C189" s="87">
        <v>1.2166782251098053E-5</v>
      </c>
      <c r="D189" s="88">
        <v>641874.86</v>
      </c>
      <c r="E189" s="87">
        <v>2.4214555502151527E-5</v>
      </c>
    </row>
    <row r="190" spans="1:5" s="4" customFormat="1" ht="12.75" customHeight="1" thickBot="1" x14ac:dyDescent="0.3">
      <c r="A190" s="21" t="s">
        <v>61</v>
      </c>
      <c r="B190" s="22">
        <v>246573</v>
      </c>
      <c r="C190" s="1">
        <v>0.99999999999999989</v>
      </c>
      <c r="D190" s="23">
        <v>26507810971.09</v>
      </c>
      <c r="E190" s="1">
        <v>1</v>
      </c>
    </row>
    <row r="191" spans="1:5" s="4" customFormat="1" ht="12.75" customHeight="1" thickTop="1" x14ac:dyDescent="0.25"/>
    <row r="192" spans="1:5" s="4" customFormat="1" ht="12.75" customHeight="1" x14ac:dyDescent="0.3">
      <c r="A192" s="24" t="s">
        <v>133</v>
      </c>
      <c r="B192" s="7" t="s">
        <v>92</v>
      </c>
      <c r="C192" s="7" t="s">
        <v>93</v>
      </c>
      <c r="D192" s="7" t="s">
        <v>94</v>
      </c>
      <c r="E192" s="7" t="s">
        <v>95</v>
      </c>
    </row>
    <row r="193" spans="1:5" s="4" customFormat="1" ht="12.75" customHeight="1" x14ac:dyDescent="0.25">
      <c r="A193" s="13" t="s">
        <v>134</v>
      </c>
      <c r="B193" s="86">
        <v>9727</v>
      </c>
      <c r="C193" s="87">
        <v>3.9448763652143587E-2</v>
      </c>
      <c r="D193" s="88">
        <v>21791065.219999999</v>
      </c>
      <c r="E193" s="87">
        <v>8.2206204215677452E-4</v>
      </c>
    </row>
    <row r="194" spans="1:5" s="4" customFormat="1" ht="12.75" customHeight="1" x14ac:dyDescent="0.25">
      <c r="A194" s="13" t="s">
        <v>135</v>
      </c>
      <c r="B194" s="86">
        <v>9093</v>
      </c>
      <c r="C194" s="87">
        <v>3.6877517003078196E-2</v>
      </c>
      <c r="D194" s="88">
        <v>68426034.390000001</v>
      </c>
      <c r="E194" s="87">
        <v>2.5813536419369721E-3</v>
      </c>
    </row>
    <row r="195" spans="1:5" s="4" customFormat="1" ht="12.75" customHeight="1" x14ac:dyDescent="0.25">
      <c r="A195" s="13" t="s">
        <v>136</v>
      </c>
      <c r="B195" s="86">
        <v>27725</v>
      </c>
      <c r="C195" s="87">
        <v>0.1124413459705645</v>
      </c>
      <c r="D195" s="88">
        <v>485720422.70999998</v>
      </c>
      <c r="E195" s="87">
        <v>1.8323671586451908E-2</v>
      </c>
    </row>
    <row r="196" spans="1:5" s="4" customFormat="1" ht="12.75" customHeight="1" x14ac:dyDescent="0.25">
      <c r="A196" s="13" t="s">
        <v>137</v>
      </c>
      <c r="B196" s="86">
        <v>41509</v>
      </c>
      <c r="C196" s="87">
        <v>0.16834365482027636</v>
      </c>
      <c r="D196" s="88">
        <v>1537367128.6800001</v>
      </c>
      <c r="E196" s="87">
        <v>5.7996759157392754E-2</v>
      </c>
    </row>
    <row r="197" spans="1:5" s="4" customFormat="1" ht="12.75" customHeight="1" x14ac:dyDescent="0.25">
      <c r="A197" s="13" t="s">
        <v>138</v>
      </c>
      <c r="B197" s="86">
        <v>33352</v>
      </c>
      <c r="C197" s="87">
        <v>0.13526217387954073</v>
      </c>
      <c r="D197" s="88">
        <v>2068413946.1099999</v>
      </c>
      <c r="E197" s="87">
        <v>7.8030356726395009E-2</v>
      </c>
    </row>
    <row r="198" spans="1:5" s="4" customFormat="1" ht="12.75" customHeight="1" x14ac:dyDescent="0.25">
      <c r="A198" s="13" t="s">
        <v>139</v>
      </c>
      <c r="B198" s="86">
        <v>27330</v>
      </c>
      <c r="C198" s="87">
        <v>0.11083938630750326</v>
      </c>
      <c r="D198" s="88">
        <v>2382027926.7399998</v>
      </c>
      <c r="E198" s="87">
        <v>8.9861359330572099E-2</v>
      </c>
    </row>
    <row r="199" spans="1:5" s="4" customFormat="1" ht="12.75" customHeight="1" x14ac:dyDescent="0.25">
      <c r="A199" s="13" t="s">
        <v>140</v>
      </c>
      <c r="B199" s="86">
        <v>40108</v>
      </c>
      <c r="C199" s="87">
        <v>0.16266176750901357</v>
      </c>
      <c r="D199" s="88">
        <v>4938574122.0799999</v>
      </c>
      <c r="E199" s="87">
        <v>0.18630637314662146</v>
      </c>
    </row>
    <row r="200" spans="1:5" s="4" customFormat="1" ht="12.75" customHeight="1" x14ac:dyDescent="0.25">
      <c r="A200" s="13" t="s">
        <v>141</v>
      </c>
      <c r="B200" s="86">
        <v>23100</v>
      </c>
      <c r="C200" s="87">
        <v>9.3684223333454997E-2</v>
      </c>
      <c r="D200" s="88">
        <v>3988897303.29</v>
      </c>
      <c r="E200" s="87">
        <v>0.15048007199237912</v>
      </c>
    </row>
    <row r="201" spans="1:5" s="4" customFormat="1" ht="12.75" customHeight="1" x14ac:dyDescent="0.25">
      <c r="A201" s="13" t="s">
        <v>142</v>
      </c>
      <c r="B201" s="86">
        <v>13098</v>
      </c>
      <c r="C201" s="87">
        <v>5.3120171308294092E-2</v>
      </c>
      <c r="D201" s="88">
        <v>2917917355.9400001</v>
      </c>
      <c r="E201" s="87">
        <v>0.11007764311894123</v>
      </c>
    </row>
    <row r="202" spans="1:5" s="4" customFormat="1" ht="12.75" customHeight="1" x14ac:dyDescent="0.25">
      <c r="A202" s="13" t="s">
        <v>143</v>
      </c>
      <c r="B202" s="86">
        <v>7538</v>
      </c>
      <c r="C202" s="87">
        <v>3.0571068202925704E-2</v>
      </c>
      <c r="D202" s="88">
        <v>2054094864.0799999</v>
      </c>
      <c r="E202" s="87">
        <v>7.749017322932629E-2</v>
      </c>
    </row>
    <row r="203" spans="1:5" s="4" customFormat="1" ht="12.75" customHeight="1" x14ac:dyDescent="0.25">
      <c r="A203" s="13" t="s">
        <v>144</v>
      </c>
      <c r="B203" s="86">
        <v>4520</v>
      </c>
      <c r="C203" s="87">
        <v>1.8331285258321065E-2</v>
      </c>
      <c r="D203" s="88">
        <v>1460760304.0799999</v>
      </c>
      <c r="E203" s="87">
        <v>5.510678741723099E-2</v>
      </c>
    </row>
    <row r="204" spans="1:5" s="4" customFormat="1" ht="12.75" customHeight="1" x14ac:dyDescent="0.25">
      <c r="A204" s="13" t="s">
        <v>145</v>
      </c>
      <c r="B204" s="86">
        <v>2982</v>
      </c>
      <c r="C204" s="87">
        <v>1.2093781557591464E-2</v>
      </c>
      <c r="D204" s="88">
        <v>1111542928.1300001</v>
      </c>
      <c r="E204" s="87">
        <v>4.1932656353339523E-2</v>
      </c>
    </row>
    <row r="205" spans="1:5" s="4" customFormat="1" ht="12.75" customHeight="1" x14ac:dyDescent="0.25">
      <c r="A205" s="13" t="s">
        <v>146</v>
      </c>
      <c r="B205" s="86">
        <v>1918</v>
      </c>
      <c r="C205" s="87">
        <v>7.7786294525353543E-3</v>
      </c>
      <c r="D205" s="88">
        <v>811664068.10000002</v>
      </c>
      <c r="E205" s="87">
        <v>3.0619807459213385E-2</v>
      </c>
    </row>
    <row r="206" spans="1:5" s="4" customFormat="1" ht="12.75" customHeight="1" x14ac:dyDescent="0.25">
      <c r="A206" s="13" t="s">
        <v>147</v>
      </c>
      <c r="B206" s="86">
        <v>1377</v>
      </c>
      <c r="C206" s="87">
        <v>5.5845530532540062E-3</v>
      </c>
      <c r="D206" s="88">
        <v>652583709.65999997</v>
      </c>
      <c r="E206" s="87">
        <v>2.4618543959428491E-2</v>
      </c>
    </row>
    <row r="207" spans="1:5" s="4" customFormat="1" ht="12.75" customHeight="1" x14ac:dyDescent="0.25">
      <c r="A207" s="13" t="s">
        <v>148</v>
      </c>
      <c r="B207" s="86">
        <v>1627</v>
      </c>
      <c r="C207" s="87">
        <v>6.5984515741788433E-3</v>
      </c>
      <c r="D207" s="88">
        <v>884298286.51999998</v>
      </c>
      <c r="E207" s="87">
        <v>3.3359913705603039E-2</v>
      </c>
    </row>
    <row r="208" spans="1:5" s="4" customFormat="1" ht="12.75" customHeight="1" x14ac:dyDescent="0.25">
      <c r="A208" s="13" t="s">
        <v>149</v>
      </c>
      <c r="B208" s="86">
        <v>857</v>
      </c>
      <c r="C208" s="87">
        <v>3.4756441297303436E-3</v>
      </c>
      <c r="D208" s="88">
        <v>553685109.90999997</v>
      </c>
      <c r="E208" s="87">
        <v>2.0887621030414812E-2</v>
      </c>
    </row>
    <row r="209" spans="1:6" s="4" customFormat="1" ht="12.75" customHeight="1" x14ac:dyDescent="0.25">
      <c r="A209" s="13" t="s">
        <v>150</v>
      </c>
      <c r="B209" s="86">
        <v>400</v>
      </c>
      <c r="C209" s="87">
        <v>1.6222376334797403E-3</v>
      </c>
      <c r="D209" s="88">
        <v>296982431.51999998</v>
      </c>
      <c r="E209" s="87">
        <v>1.120358191190874E-2</v>
      </c>
    </row>
    <row r="210" spans="1:6" s="4" customFormat="1" ht="12.75" customHeight="1" x14ac:dyDescent="0.25">
      <c r="A210" s="13" t="s">
        <v>151</v>
      </c>
      <c r="B210" s="86">
        <v>203</v>
      </c>
      <c r="C210" s="87">
        <v>8.2328559899096814E-4</v>
      </c>
      <c r="D210" s="88">
        <v>171044156.80000001</v>
      </c>
      <c r="E210" s="87">
        <v>6.4525945573757305E-3</v>
      </c>
    </row>
    <row r="211" spans="1:6" s="4" customFormat="1" ht="12.75" customHeight="1" x14ac:dyDescent="0.25">
      <c r="A211" s="13" t="s">
        <v>152</v>
      </c>
      <c r="B211" s="86">
        <v>109</v>
      </c>
      <c r="C211" s="87">
        <v>4.4205975512322921E-4</v>
      </c>
      <c r="D211" s="88">
        <v>102019807.13</v>
      </c>
      <c r="E211" s="87">
        <v>3.8486696333116695E-3</v>
      </c>
    </row>
    <row r="212" spans="1:6" s="4" customFormat="1" ht="12.75" customHeight="1" x14ac:dyDescent="0.25">
      <c r="A212" s="13" t="s">
        <v>153</v>
      </c>
      <c r="B212" s="86">
        <v>0</v>
      </c>
      <c r="C212" s="87">
        <v>0</v>
      </c>
      <c r="D212" s="88">
        <v>0</v>
      </c>
      <c r="E212" s="87">
        <v>0</v>
      </c>
    </row>
    <row r="213" spans="1:6" s="4" customFormat="1" ht="12.75" customHeight="1" thickBot="1" x14ac:dyDescent="0.3">
      <c r="A213" s="21" t="s">
        <v>61</v>
      </c>
      <c r="B213" s="22">
        <v>246573</v>
      </c>
      <c r="C213" s="1">
        <v>0.99999999999999989</v>
      </c>
      <c r="D213" s="23">
        <v>26507810971.09</v>
      </c>
      <c r="E213" s="1">
        <v>0.99999999999999978</v>
      </c>
      <c r="F213" s="311"/>
    </row>
    <row r="214" spans="1:6" s="4" customFormat="1" ht="12.75" customHeight="1" thickTop="1" x14ac:dyDescent="0.25"/>
    <row r="215" spans="1:6" s="4" customFormat="1" ht="12.75" customHeight="1" x14ac:dyDescent="0.25"/>
    <row r="216" spans="1:6" s="4" customFormat="1" ht="15" x14ac:dyDescent="0.3">
      <c r="A216" s="24" t="s">
        <v>356</v>
      </c>
      <c r="B216" s="7" t="s">
        <v>92</v>
      </c>
      <c r="C216" s="7" t="s">
        <v>93</v>
      </c>
      <c r="D216" s="7" t="s">
        <v>94</v>
      </c>
      <c r="E216" s="7" t="s">
        <v>95</v>
      </c>
      <c r="F216" s="153" t="s">
        <v>555</v>
      </c>
    </row>
    <row r="217" spans="1:6" s="4" customFormat="1" x14ac:dyDescent="0.25">
      <c r="A217" s="13" t="s">
        <v>154</v>
      </c>
      <c r="B217" s="86">
        <v>20292</v>
      </c>
      <c r="C217" s="87">
        <v>8.2296115146427221E-2</v>
      </c>
      <c r="D217" s="88">
        <v>1699093302.78</v>
      </c>
      <c r="E217" s="87">
        <v>6.4097835337405595E-2</v>
      </c>
    </row>
    <row r="218" spans="1:6" s="4" customFormat="1" x14ac:dyDescent="0.25">
      <c r="A218" s="13" t="s">
        <v>524</v>
      </c>
      <c r="B218" s="86">
        <v>20508</v>
      </c>
      <c r="C218" s="87">
        <v>8.317212346850629E-2</v>
      </c>
      <c r="D218" s="88">
        <v>2628497667.48</v>
      </c>
      <c r="E218" s="87">
        <v>9.9159363643670825E-2</v>
      </c>
    </row>
    <row r="219" spans="1:6" s="4" customFormat="1" x14ac:dyDescent="0.25">
      <c r="A219" s="13" t="s">
        <v>155</v>
      </c>
      <c r="B219" s="86">
        <v>20418</v>
      </c>
      <c r="C219" s="87">
        <v>8.2807120000973344E-2</v>
      </c>
      <c r="D219" s="88">
        <v>3972811720.5599999</v>
      </c>
      <c r="E219" s="87">
        <v>0.14987324773414282</v>
      </c>
    </row>
    <row r="220" spans="1:6" s="4" customFormat="1" x14ac:dyDescent="0.25">
      <c r="A220" s="13" t="s">
        <v>523</v>
      </c>
      <c r="B220" s="86">
        <v>14152</v>
      </c>
      <c r="C220" s="87">
        <v>5.7394767472513208E-2</v>
      </c>
      <c r="D220" s="88">
        <v>929523391.97000003</v>
      </c>
      <c r="E220" s="87">
        <v>3.5066018577835749E-2</v>
      </c>
    </row>
    <row r="221" spans="1:6" s="4" customFormat="1" x14ac:dyDescent="0.25">
      <c r="A221" s="13" t="s">
        <v>156</v>
      </c>
      <c r="B221" s="86">
        <v>26657</v>
      </c>
      <c r="C221" s="87">
        <v>0.10810997148917359</v>
      </c>
      <c r="D221" s="88">
        <v>2123655652.77</v>
      </c>
      <c r="E221" s="87">
        <v>8.0114335170343026E-2</v>
      </c>
    </row>
    <row r="222" spans="1:6" s="4" customFormat="1" x14ac:dyDescent="0.25">
      <c r="A222" s="13" t="s">
        <v>159</v>
      </c>
      <c r="B222" s="86">
        <v>21167</v>
      </c>
      <c r="C222" s="87">
        <v>8.5844759969664161E-2</v>
      </c>
      <c r="D222" s="88">
        <v>2533996094.5900002</v>
      </c>
      <c r="E222" s="87">
        <v>9.5594317363800141E-2</v>
      </c>
    </row>
    <row r="223" spans="1:6" s="4" customFormat="1" x14ac:dyDescent="0.25">
      <c r="A223" s="13" t="s">
        <v>157</v>
      </c>
      <c r="B223" s="86">
        <v>31958</v>
      </c>
      <c r="C223" s="87">
        <v>0.12960867572686385</v>
      </c>
      <c r="D223" s="88">
        <v>4654300168.4399996</v>
      </c>
      <c r="E223" s="87">
        <v>0.1755822151258013</v>
      </c>
    </row>
    <row r="224" spans="1:6" s="4" customFormat="1" x14ac:dyDescent="0.25">
      <c r="A224" s="13" t="s">
        <v>158</v>
      </c>
      <c r="B224" s="86">
        <v>26455</v>
      </c>
      <c r="C224" s="87">
        <v>0.10729074148426632</v>
      </c>
      <c r="D224" s="88">
        <v>2759694840.8600001</v>
      </c>
      <c r="E224" s="87">
        <v>0.10410874152791358</v>
      </c>
    </row>
    <row r="225" spans="1:6" s="4" customFormat="1" x14ac:dyDescent="0.25">
      <c r="A225" s="13" t="s">
        <v>160</v>
      </c>
      <c r="B225" s="86">
        <v>16003</v>
      </c>
      <c r="C225" s="87">
        <v>6.4901672121440712E-2</v>
      </c>
      <c r="D225" s="88">
        <v>1176388171.0999999</v>
      </c>
      <c r="E225" s="87">
        <v>4.4378925607361348E-2</v>
      </c>
    </row>
    <row r="226" spans="1:6" s="4" customFormat="1" x14ac:dyDescent="0.25">
      <c r="A226" s="13" t="s">
        <v>161</v>
      </c>
      <c r="B226" s="86">
        <v>29741</v>
      </c>
      <c r="C226" s="87">
        <v>0.12061742364330238</v>
      </c>
      <c r="D226" s="88">
        <v>2501973684.5999999</v>
      </c>
      <c r="E226" s="87">
        <v>9.4386280607203193E-2</v>
      </c>
    </row>
    <row r="227" spans="1:6" s="4" customFormat="1" x14ac:dyDescent="0.25">
      <c r="A227" s="13" t="s">
        <v>228</v>
      </c>
      <c r="B227" s="86">
        <v>18904</v>
      </c>
      <c r="C227" s="87">
        <v>7.6666950558252525E-2</v>
      </c>
      <c r="D227" s="88">
        <v>1450747526.3299999</v>
      </c>
      <c r="E227" s="87">
        <v>5.4729058084510153E-2</v>
      </c>
    </row>
    <row r="228" spans="1:6" s="4" customFormat="1" x14ac:dyDescent="0.25">
      <c r="A228" s="13" t="s">
        <v>309</v>
      </c>
      <c r="B228" s="86">
        <v>318</v>
      </c>
      <c r="C228" s="87">
        <v>1.2896789186163935E-3</v>
      </c>
      <c r="D228" s="88">
        <v>77128749.609999999</v>
      </c>
      <c r="E228" s="87">
        <v>2.9096612200124076E-3</v>
      </c>
    </row>
    <row r="229" spans="1:6" s="4" customFormat="1" ht="12.75" customHeight="1" thickBot="1" x14ac:dyDescent="0.3">
      <c r="A229" s="21" t="s">
        <v>61</v>
      </c>
      <c r="B229" s="22">
        <v>246573</v>
      </c>
      <c r="C229" s="1">
        <v>1</v>
      </c>
      <c r="D229" s="23">
        <v>26507810971.089996</v>
      </c>
      <c r="E229" s="1">
        <v>1.0000000000000002</v>
      </c>
      <c r="F229" s="311"/>
    </row>
    <row r="230" spans="1:6" s="4" customFormat="1" ht="12.75" customHeight="1" thickTop="1" x14ac:dyDescent="0.25"/>
    <row r="231" spans="1:6" s="4" customFormat="1" ht="15" x14ac:dyDescent="0.3">
      <c r="A231" s="24" t="s">
        <v>357</v>
      </c>
      <c r="B231" s="120" t="s">
        <v>92</v>
      </c>
      <c r="C231" s="120" t="s">
        <v>93</v>
      </c>
      <c r="D231" s="120" t="s">
        <v>94</v>
      </c>
      <c r="E231" s="120" t="s">
        <v>95</v>
      </c>
      <c r="F231" s="153" t="s">
        <v>359</v>
      </c>
    </row>
    <row r="232" spans="1:6" s="4" customFormat="1" x14ac:dyDescent="0.25">
      <c r="A232" s="11" t="s">
        <v>163</v>
      </c>
      <c r="B232" s="86">
        <v>201801</v>
      </c>
      <c r="C232" s="87">
        <v>0.81842294168461271</v>
      </c>
      <c r="D232" s="88">
        <v>19675619117.560001</v>
      </c>
      <c r="E232" s="87">
        <v>0.74225741005240542</v>
      </c>
    </row>
    <row r="233" spans="1:6" s="4" customFormat="1" x14ac:dyDescent="0.25">
      <c r="A233" s="11" t="s">
        <v>164</v>
      </c>
      <c r="B233" s="86">
        <v>0</v>
      </c>
      <c r="C233" s="87">
        <v>0</v>
      </c>
      <c r="D233" s="88">
        <v>0</v>
      </c>
      <c r="E233" s="87">
        <v>0</v>
      </c>
    </row>
    <row r="234" spans="1:6" s="4" customFormat="1" x14ac:dyDescent="0.25">
      <c r="A234" s="11" t="s">
        <v>165</v>
      </c>
      <c r="B234" s="86">
        <v>44772</v>
      </c>
      <c r="C234" s="87">
        <v>0.18157705831538734</v>
      </c>
      <c r="D234" s="88">
        <v>6832191853.5299997</v>
      </c>
      <c r="E234" s="87">
        <v>0.25774258994759464</v>
      </c>
    </row>
    <row r="235" spans="1:6" s="4" customFormat="1" x14ac:dyDescent="0.25">
      <c r="A235" s="11" t="s">
        <v>166</v>
      </c>
      <c r="B235" s="86">
        <v>0</v>
      </c>
      <c r="C235" s="87">
        <v>0</v>
      </c>
      <c r="D235" s="88">
        <v>0</v>
      </c>
      <c r="E235" s="87">
        <v>0</v>
      </c>
    </row>
    <row r="236" spans="1:6" s="4" customFormat="1" ht="12.75" customHeight="1" thickBot="1" x14ac:dyDescent="0.3">
      <c r="A236" s="21" t="s">
        <v>61</v>
      </c>
      <c r="B236" s="131">
        <v>246573</v>
      </c>
      <c r="C236" s="132">
        <v>1</v>
      </c>
      <c r="D236" s="133">
        <v>26507810971.09</v>
      </c>
      <c r="E236" s="132">
        <v>1</v>
      </c>
      <c r="F236" s="311"/>
    </row>
    <row r="237" spans="1:6" s="4" customFormat="1" ht="12.75" customHeight="1" thickTop="1" x14ac:dyDescent="0.25"/>
    <row r="238" spans="1:6" s="4" customFormat="1" ht="13" x14ac:dyDescent="0.3">
      <c r="A238" s="24" t="s">
        <v>167</v>
      </c>
      <c r="B238" s="120" t="s">
        <v>92</v>
      </c>
      <c r="C238" s="120" t="s">
        <v>93</v>
      </c>
      <c r="D238" s="120" t="s">
        <v>94</v>
      </c>
      <c r="E238" s="120" t="s">
        <v>95</v>
      </c>
    </row>
    <row r="239" spans="1:6" s="4" customFormat="1" x14ac:dyDescent="0.25">
      <c r="A239" s="11" t="s">
        <v>364</v>
      </c>
      <c r="B239" s="86">
        <v>427</v>
      </c>
      <c r="C239" s="87">
        <v>1.7317386737396227E-3</v>
      </c>
      <c r="D239" s="88">
        <v>80214751.870000005</v>
      </c>
      <c r="E239" s="87">
        <v>3.0260798206794199E-3</v>
      </c>
    </row>
    <row r="240" spans="1:6" s="4" customFormat="1" x14ac:dyDescent="0.25">
      <c r="A240" s="11" t="s">
        <v>365</v>
      </c>
      <c r="B240" s="86">
        <v>15415</v>
      </c>
      <c r="C240" s="87">
        <v>6.2516982800225496E-2</v>
      </c>
      <c r="D240" s="88">
        <v>3100976121.4099998</v>
      </c>
      <c r="E240" s="87">
        <v>0.11698348553911117</v>
      </c>
    </row>
    <row r="241" spans="1:6" s="4" customFormat="1" x14ac:dyDescent="0.25">
      <c r="A241" s="11" t="s">
        <v>366</v>
      </c>
      <c r="B241" s="86">
        <v>6463</v>
      </c>
      <c r="C241" s="87">
        <v>2.6211304562948904E-2</v>
      </c>
      <c r="D241" s="88">
        <v>1193814425.55</v>
      </c>
      <c r="E241" s="87">
        <v>4.5036326343657722E-2</v>
      </c>
    </row>
    <row r="242" spans="1:6" s="4" customFormat="1" x14ac:dyDescent="0.25">
      <c r="A242" s="11" t="s">
        <v>367</v>
      </c>
      <c r="B242" s="86">
        <v>24121</v>
      </c>
      <c r="C242" s="87">
        <v>9.782498489291204E-2</v>
      </c>
      <c r="D242" s="88">
        <v>4386948413.6700001</v>
      </c>
      <c r="E242" s="87">
        <v>0.16549644248084089</v>
      </c>
    </row>
    <row r="243" spans="1:6" s="4" customFormat="1" x14ac:dyDescent="0.25">
      <c r="A243" s="11" t="s">
        <v>368</v>
      </c>
      <c r="B243" s="86">
        <v>14219</v>
      </c>
      <c r="C243" s="87">
        <v>5.766649227612107E-2</v>
      </c>
      <c r="D243" s="88">
        <v>1905156522.0999999</v>
      </c>
      <c r="E243" s="87">
        <v>7.1871514557645108E-2</v>
      </c>
    </row>
    <row r="244" spans="1:6" s="4" customFormat="1" x14ac:dyDescent="0.25">
      <c r="A244" s="11" t="s">
        <v>369</v>
      </c>
      <c r="B244" s="86">
        <v>17529</v>
      </c>
      <c r="C244" s="87">
        <v>7.1090508693165924E-2</v>
      </c>
      <c r="D244" s="88">
        <v>2199762290.6199999</v>
      </c>
      <c r="E244" s="87">
        <v>8.2985437500633627E-2</v>
      </c>
    </row>
    <row r="245" spans="1:6" s="4" customFormat="1" x14ac:dyDescent="0.25">
      <c r="A245" s="11" t="s">
        <v>370</v>
      </c>
      <c r="B245" s="86">
        <v>10846</v>
      </c>
      <c r="C245" s="87">
        <v>4.3986973431803154E-2</v>
      </c>
      <c r="D245" s="88">
        <v>1165157116.1500001</v>
      </c>
      <c r="E245" s="87">
        <v>4.3955237096746536E-2</v>
      </c>
    </row>
    <row r="246" spans="1:6" s="4" customFormat="1" x14ac:dyDescent="0.25">
      <c r="A246" s="11" t="s">
        <v>371</v>
      </c>
      <c r="B246" s="86">
        <v>7866</v>
      </c>
      <c r="C246" s="87">
        <v>3.1901303062379094E-2</v>
      </c>
      <c r="D246" s="88">
        <v>714411130.38999999</v>
      </c>
      <c r="E246" s="87">
        <v>2.6950966685598911E-2</v>
      </c>
    </row>
    <row r="247" spans="1:6" s="4" customFormat="1" x14ac:dyDescent="0.25">
      <c r="A247" s="11" t="s">
        <v>372</v>
      </c>
      <c r="B247" s="86">
        <v>6969</v>
      </c>
      <c r="C247" s="87">
        <v>2.8263435169300775E-2</v>
      </c>
      <c r="D247" s="88">
        <v>609495508.07000005</v>
      </c>
      <c r="E247" s="87">
        <v>2.2993053207400985E-2</v>
      </c>
    </row>
    <row r="248" spans="1:6" s="4" customFormat="1" x14ac:dyDescent="0.25">
      <c r="A248" s="11" t="s">
        <v>373</v>
      </c>
      <c r="B248" s="86">
        <v>6498</v>
      </c>
      <c r="C248" s="87">
        <v>2.6353250355878381E-2</v>
      </c>
      <c r="D248" s="88">
        <v>538484341.80999994</v>
      </c>
      <c r="E248" s="87">
        <v>2.0314176164802241E-2</v>
      </c>
    </row>
    <row r="249" spans="1:6" s="4" customFormat="1" x14ac:dyDescent="0.25">
      <c r="A249" s="11" t="s">
        <v>374</v>
      </c>
      <c r="B249" s="86">
        <v>17493</v>
      </c>
      <c r="C249" s="87">
        <v>7.0944507306152746E-2</v>
      </c>
      <c r="D249" s="88">
        <v>1297421411.0599999</v>
      </c>
      <c r="E249" s="87">
        <v>4.8944871852111667E-2</v>
      </c>
    </row>
    <row r="250" spans="1:6" s="4" customFormat="1" x14ac:dyDescent="0.25">
      <c r="A250" s="11" t="s">
        <v>375</v>
      </c>
      <c r="B250" s="86">
        <v>13820</v>
      </c>
      <c r="C250" s="87">
        <v>5.6048310236725025E-2</v>
      </c>
      <c r="D250" s="88">
        <v>932330787.80999994</v>
      </c>
      <c r="E250" s="87">
        <v>3.5171926826655743E-2</v>
      </c>
    </row>
    <row r="251" spans="1:6" s="4" customFormat="1" x14ac:dyDescent="0.25">
      <c r="A251" s="11" t="s">
        <v>168</v>
      </c>
      <c r="B251" s="86">
        <v>104907</v>
      </c>
      <c r="C251" s="87">
        <v>0.4254602085386478</v>
      </c>
      <c r="D251" s="88">
        <v>8383638150.5799999</v>
      </c>
      <c r="E251" s="87">
        <v>0.31627048192411583</v>
      </c>
    </row>
    <row r="252" spans="1:6" s="4" customFormat="1" ht="12.75" customHeight="1" thickBot="1" x14ac:dyDescent="0.3">
      <c r="A252" s="21" t="s">
        <v>61</v>
      </c>
      <c r="B252" s="131">
        <v>246573</v>
      </c>
      <c r="C252" s="132">
        <v>1</v>
      </c>
      <c r="D252" s="133">
        <v>26507810971.090004</v>
      </c>
      <c r="E252" s="132">
        <v>0.99999999999999978</v>
      </c>
      <c r="F252" s="311"/>
    </row>
    <row r="253" spans="1:6" s="4" customFormat="1" ht="12.75" customHeight="1" thickTop="1" x14ac:dyDescent="0.25"/>
    <row r="254" spans="1:6" s="4" customFormat="1" ht="13" x14ac:dyDescent="0.3">
      <c r="A254" s="24" t="s">
        <v>169</v>
      </c>
      <c r="B254" s="7" t="s">
        <v>92</v>
      </c>
      <c r="C254" s="7" t="s">
        <v>93</v>
      </c>
      <c r="D254" s="7" t="s">
        <v>94</v>
      </c>
      <c r="E254" s="7" t="s">
        <v>95</v>
      </c>
    </row>
    <row r="255" spans="1:6" s="4" customFormat="1" x14ac:dyDescent="0.25">
      <c r="A255" s="13" t="s">
        <v>170</v>
      </c>
      <c r="B255" s="86">
        <v>152382</v>
      </c>
      <c r="C255" s="87">
        <v>0.61799953766227445</v>
      </c>
      <c r="D255" s="88">
        <v>19410329341.950001</v>
      </c>
      <c r="E255" s="87">
        <v>0.73224942501360568</v>
      </c>
    </row>
    <row r="256" spans="1:6" s="4" customFormat="1" x14ac:dyDescent="0.25">
      <c r="A256" s="13" t="s">
        <v>171</v>
      </c>
      <c r="B256" s="86">
        <v>79086</v>
      </c>
      <c r="C256" s="87">
        <v>0.32074071370344687</v>
      </c>
      <c r="D256" s="88">
        <v>5649563287.1099997</v>
      </c>
      <c r="E256" s="87">
        <v>0.21312824711446512</v>
      </c>
    </row>
    <row r="257" spans="1:6" s="4" customFormat="1" x14ac:dyDescent="0.25">
      <c r="A257" s="13" t="s">
        <v>172</v>
      </c>
      <c r="B257" s="86">
        <v>15105</v>
      </c>
      <c r="C257" s="87">
        <v>6.1259748634278695E-2</v>
      </c>
      <c r="D257" s="88">
        <v>1447918342.03</v>
      </c>
      <c r="E257" s="87">
        <v>5.4622327871929201E-2</v>
      </c>
    </row>
    <row r="258" spans="1:6" s="4" customFormat="1" x14ac:dyDescent="0.25">
      <c r="A258" s="13" t="s">
        <v>173</v>
      </c>
      <c r="B258" s="86">
        <v>0</v>
      </c>
      <c r="C258" s="87">
        <v>0</v>
      </c>
      <c r="D258" s="88">
        <v>0</v>
      </c>
      <c r="E258" s="87">
        <v>0</v>
      </c>
    </row>
    <row r="259" spans="1:6" s="4" customFormat="1" ht="12.75" customHeight="1" thickBot="1" x14ac:dyDescent="0.3">
      <c r="A259" s="21" t="s">
        <v>61</v>
      </c>
      <c r="B259" s="56">
        <v>246573</v>
      </c>
      <c r="C259" s="57">
        <v>1</v>
      </c>
      <c r="D259" s="58">
        <v>26507810971.09</v>
      </c>
      <c r="E259" s="1">
        <v>1</v>
      </c>
    </row>
    <row r="260" spans="1:6" s="4" customFormat="1" ht="12.75" customHeight="1" thickTop="1" x14ac:dyDescent="0.25"/>
    <row r="261" spans="1:6" s="4" customFormat="1" ht="13" x14ac:dyDescent="0.3">
      <c r="A261" s="24" t="s">
        <v>174</v>
      </c>
      <c r="B261" s="120" t="s">
        <v>92</v>
      </c>
      <c r="C261" s="120" t="s">
        <v>93</v>
      </c>
      <c r="D261" s="120" t="s">
        <v>94</v>
      </c>
      <c r="E261" s="120" t="s">
        <v>95</v>
      </c>
    </row>
    <row r="262" spans="1:6" s="4" customFormat="1" x14ac:dyDescent="0.25">
      <c r="A262" s="11" t="s">
        <v>175</v>
      </c>
      <c r="B262" s="86">
        <v>240086</v>
      </c>
      <c r="C262" s="87">
        <v>0.97369136117904231</v>
      </c>
      <c r="D262" s="88">
        <v>25835465786.07</v>
      </c>
      <c r="E262" s="87">
        <v>0.97463595972699235</v>
      </c>
    </row>
    <row r="263" spans="1:6" s="4" customFormat="1" x14ac:dyDescent="0.25">
      <c r="A263" s="11" t="s">
        <v>176</v>
      </c>
      <c r="B263" s="86">
        <v>0</v>
      </c>
      <c r="C263" s="87">
        <v>0</v>
      </c>
      <c r="D263" s="88">
        <v>0</v>
      </c>
      <c r="E263" s="87">
        <v>0</v>
      </c>
    </row>
    <row r="264" spans="1:6" s="4" customFormat="1" ht="14.5" x14ac:dyDescent="0.25">
      <c r="A264" s="11" t="s">
        <v>177</v>
      </c>
      <c r="B264" s="86">
        <v>6487</v>
      </c>
      <c r="C264" s="87">
        <v>2.6308638820957689E-2</v>
      </c>
      <c r="D264" s="88">
        <v>672345185.01999998</v>
      </c>
      <c r="E264" s="87">
        <v>2.5364040273007621E-2</v>
      </c>
      <c r="F264" s="153" t="s">
        <v>466</v>
      </c>
    </row>
    <row r="265" spans="1:6" s="4" customFormat="1" ht="12.75" customHeight="1" thickBot="1" x14ac:dyDescent="0.3">
      <c r="A265" s="21" t="s">
        <v>61</v>
      </c>
      <c r="B265" s="131">
        <v>246573</v>
      </c>
      <c r="C265" s="132">
        <v>1</v>
      </c>
      <c r="D265" s="133">
        <v>26507810971.09</v>
      </c>
      <c r="E265" s="132">
        <v>1</v>
      </c>
    </row>
    <row r="266" spans="1:6" s="4" customFormat="1" ht="12.75" customHeight="1" thickTop="1" x14ac:dyDescent="0.25"/>
    <row r="267" spans="1:6" s="4" customFormat="1" ht="15" x14ac:dyDescent="0.3">
      <c r="A267" s="24" t="s">
        <v>360</v>
      </c>
      <c r="B267" s="120" t="s">
        <v>92</v>
      </c>
      <c r="C267" s="120" t="s">
        <v>93</v>
      </c>
      <c r="D267" s="120" t="s">
        <v>94</v>
      </c>
      <c r="E267" s="120" t="s">
        <v>95</v>
      </c>
      <c r="F267" s="153" t="s">
        <v>467</v>
      </c>
    </row>
    <row r="268" spans="1:6" s="4" customFormat="1" x14ac:dyDescent="0.25">
      <c r="A268" s="11" t="s">
        <v>178</v>
      </c>
      <c r="B268" s="86"/>
      <c r="C268" s="86"/>
      <c r="D268" s="88"/>
      <c r="E268" s="86"/>
    </row>
    <row r="269" spans="1:6" s="4" customFormat="1" x14ac:dyDescent="0.25">
      <c r="A269" s="11" t="s">
        <v>179</v>
      </c>
      <c r="B269" s="86"/>
      <c r="C269" s="86"/>
      <c r="D269" s="88"/>
      <c r="E269" s="86"/>
    </row>
    <row r="270" spans="1:6" s="4" customFormat="1" x14ac:dyDescent="0.25">
      <c r="A270" s="11" t="s">
        <v>180</v>
      </c>
      <c r="B270" s="86"/>
      <c r="C270" s="86"/>
      <c r="D270" s="88"/>
      <c r="E270" s="86"/>
    </row>
    <row r="271" spans="1:6" s="4" customFormat="1" ht="12.75" customHeight="1" thickBot="1" x14ac:dyDescent="0.3">
      <c r="A271" s="21" t="s">
        <v>61</v>
      </c>
      <c r="B271" s="131">
        <v>0</v>
      </c>
      <c r="C271" s="132"/>
      <c r="D271" s="133">
        <v>0</v>
      </c>
      <c r="E271" s="132"/>
    </row>
    <row r="272" spans="1:6" s="4" customFormat="1" ht="12.75" customHeight="1" thickTop="1" x14ac:dyDescent="0.25"/>
    <row r="273" spans="1:6" s="4" customFormat="1" ht="13" x14ac:dyDescent="0.3">
      <c r="A273" s="24" t="s">
        <v>181</v>
      </c>
      <c r="B273" s="7" t="s">
        <v>92</v>
      </c>
      <c r="C273" s="7" t="s">
        <v>93</v>
      </c>
      <c r="D273" s="7" t="s">
        <v>94</v>
      </c>
      <c r="E273" s="7" t="s">
        <v>95</v>
      </c>
    </row>
    <row r="274" spans="1:6" s="4" customFormat="1" x14ac:dyDescent="0.25">
      <c r="A274" s="13" t="s">
        <v>376</v>
      </c>
      <c r="B274" s="86">
        <v>24528</v>
      </c>
      <c r="C274" s="87">
        <v>9.9475611684977677E-2</v>
      </c>
      <c r="D274" s="88">
        <v>1347385130.1300001</v>
      </c>
      <c r="E274" s="87">
        <v>5.0829739641628201E-2</v>
      </c>
    </row>
    <row r="275" spans="1:6" s="4" customFormat="1" x14ac:dyDescent="0.25">
      <c r="A275" s="13" t="s">
        <v>377</v>
      </c>
      <c r="B275" s="86">
        <v>37541</v>
      </c>
      <c r="C275" s="87">
        <v>0.15225105749615733</v>
      </c>
      <c r="D275" s="88">
        <v>2248169207.5100002</v>
      </c>
      <c r="E275" s="87">
        <v>8.4811575348937837E-2</v>
      </c>
    </row>
    <row r="276" spans="1:6" s="4" customFormat="1" x14ac:dyDescent="0.25">
      <c r="A276" s="13" t="s">
        <v>378</v>
      </c>
      <c r="B276" s="86">
        <v>67721</v>
      </c>
      <c r="C276" s="87">
        <v>0.27464888694220374</v>
      </c>
      <c r="D276" s="88">
        <v>5526860754.5799999</v>
      </c>
      <c r="E276" s="87">
        <v>0.20849932725896214</v>
      </c>
    </row>
    <row r="277" spans="1:6" s="4" customFormat="1" x14ac:dyDescent="0.25">
      <c r="A277" s="13" t="s">
        <v>379</v>
      </c>
      <c r="B277" s="86">
        <v>37683</v>
      </c>
      <c r="C277" s="87">
        <v>0.15282695185604264</v>
      </c>
      <c r="D277" s="88">
        <v>3749444111.8200002</v>
      </c>
      <c r="E277" s="87">
        <v>0.14144676510290596</v>
      </c>
    </row>
    <row r="278" spans="1:6" s="4" customFormat="1" x14ac:dyDescent="0.25">
      <c r="A278" s="13" t="s">
        <v>380</v>
      </c>
      <c r="B278" s="86">
        <v>27986</v>
      </c>
      <c r="C278" s="87">
        <v>0.11349985602641002</v>
      </c>
      <c r="D278" s="88">
        <v>3765090214.0100002</v>
      </c>
      <c r="E278" s="87">
        <v>0.14203701007662575</v>
      </c>
    </row>
    <row r="279" spans="1:6" s="4" customFormat="1" x14ac:dyDescent="0.25">
      <c r="A279" s="13" t="s">
        <v>381</v>
      </c>
      <c r="B279" s="86">
        <v>21413</v>
      </c>
      <c r="C279" s="87">
        <v>8.6842436114254198E-2</v>
      </c>
      <c r="D279" s="88">
        <v>3730318059.1999998</v>
      </c>
      <c r="E279" s="87">
        <v>0.14072523994034691</v>
      </c>
    </row>
    <row r="280" spans="1:6" s="4" customFormat="1" x14ac:dyDescent="0.25">
      <c r="A280" s="13" t="s">
        <v>382</v>
      </c>
      <c r="B280" s="86">
        <v>15311</v>
      </c>
      <c r="C280" s="87">
        <v>6.2095201015520761E-2</v>
      </c>
      <c r="D280" s="88">
        <v>3088228442.8499999</v>
      </c>
      <c r="E280" s="87">
        <v>0.11650258281297124</v>
      </c>
    </row>
    <row r="281" spans="1:6" s="4" customFormat="1" x14ac:dyDescent="0.25">
      <c r="A281" s="13" t="s">
        <v>182</v>
      </c>
      <c r="B281" s="86">
        <v>14390</v>
      </c>
      <c r="C281" s="87">
        <v>5.835999886443366E-2</v>
      </c>
      <c r="D281" s="88">
        <v>3052315050.9899998</v>
      </c>
      <c r="E281" s="87">
        <v>0.11514775981762213</v>
      </c>
    </row>
    <row r="282" spans="1:6" s="4" customFormat="1" ht="12.75" customHeight="1" thickBot="1" x14ac:dyDescent="0.3">
      <c r="A282" s="21" t="s">
        <v>61</v>
      </c>
      <c r="B282" s="22">
        <v>246573</v>
      </c>
      <c r="C282" s="1">
        <v>1</v>
      </c>
      <c r="D282" s="23">
        <v>26507810971.089996</v>
      </c>
      <c r="E282" s="1">
        <v>1</v>
      </c>
    </row>
    <row r="283" spans="1:6" s="4" customFormat="1" ht="12.75" customHeight="1" thickTop="1" x14ac:dyDescent="0.25"/>
    <row r="284" spans="1:6" s="4" customFormat="1" ht="15" x14ac:dyDescent="0.3">
      <c r="A284" s="24" t="s">
        <v>358</v>
      </c>
      <c r="B284" s="120" t="s">
        <v>92</v>
      </c>
      <c r="C284" s="120" t="s">
        <v>93</v>
      </c>
      <c r="D284" s="120" t="s">
        <v>94</v>
      </c>
      <c r="E284" s="120" t="s">
        <v>95</v>
      </c>
      <c r="F284" s="153" t="s">
        <v>467</v>
      </c>
    </row>
    <row r="285" spans="1:6" s="4" customFormat="1" x14ac:dyDescent="0.25">
      <c r="A285" s="11" t="s">
        <v>183</v>
      </c>
      <c r="B285" s="86"/>
      <c r="C285" s="86"/>
      <c r="D285" s="88"/>
      <c r="E285" s="86"/>
    </row>
    <row r="286" spans="1:6" s="4" customFormat="1" x14ac:dyDescent="0.25">
      <c r="A286" s="11" t="s">
        <v>184</v>
      </c>
      <c r="B286" s="86"/>
      <c r="C286" s="86"/>
      <c r="D286" s="88"/>
      <c r="E286" s="86"/>
    </row>
    <row r="287" spans="1:6" s="4" customFormat="1" x14ac:dyDescent="0.25">
      <c r="A287" s="11" t="s">
        <v>185</v>
      </c>
      <c r="B287" s="86"/>
      <c r="C287" s="86"/>
      <c r="D287" s="88"/>
      <c r="E287" s="86"/>
    </row>
    <row r="288" spans="1:6" s="4" customFormat="1" x14ac:dyDescent="0.25">
      <c r="A288" s="11" t="s">
        <v>186</v>
      </c>
      <c r="B288" s="86"/>
      <c r="C288" s="86"/>
      <c r="D288" s="88"/>
      <c r="E288" s="86"/>
    </row>
    <row r="289" spans="1:13" s="4" customFormat="1" x14ac:dyDescent="0.25">
      <c r="A289" s="11" t="s">
        <v>187</v>
      </c>
      <c r="B289" s="86"/>
      <c r="C289" s="86"/>
      <c r="D289" s="88"/>
      <c r="E289" s="86"/>
    </row>
    <row r="290" spans="1:13" s="4" customFormat="1" x14ac:dyDescent="0.25">
      <c r="A290" s="11" t="s">
        <v>162</v>
      </c>
      <c r="B290" s="86"/>
      <c r="C290" s="86"/>
      <c r="D290" s="88"/>
      <c r="E290" s="86"/>
    </row>
    <row r="291" spans="1:13" s="4" customFormat="1" ht="12.75" customHeight="1" thickBot="1" x14ac:dyDescent="0.3">
      <c r="A291" s="21" t="s">
        <v>61</v>
      </c>
      <c r="B291" s="131">
        <v>0</v>
      </c>
      <c r="C291" s="132"/>
      <c r="D291" s="133">
        <v>0</v>
      </c>
      <c r="E291" s="132"/>
    </row>
    <row r="292" spans="1:13" s="4" customFormat="1" ht="12.75" customHeight="1" thickTop="1" x14ac:dyDescent="0.25"/>
    <row r="293" spans="1:13" s="4" customFormat="1" ht="12.75" customHeight="1" x14ac:dyDescent="0.3">
      <c r="A293" s="3" t="s">
        <v>551</v>
      </c>
      <c r="D293" s="25"/>
    </row>
    <row r="294" spans="1:13" s="4" customFormat="1" ht="12.75" customHeight="1" x14ac:dyDescent="0.3">
      <c r="A294" s="24" t="s">
        <v>188</v>
      </c>
      <c r="B294" s="91" t="s">
        <v>394</v>
      </c>
      <c r="C294" s="91" t="s">
        <v>395</v>
      </c>
      <c r="D294" s="91" t="s">
        <v>401</v>
      </c>
      <c r="E294" s="91" t="s">
        <v>402</v>
      </c>
      <c r="F294" s="91" t="s">
        <v>403</v>
      </c>
      <c r="G294" s="91" t="s">
        <v>404</v>
      </c>
      <c r="H294" s="91" t="s">
        <v>405</v>
      </c>
      <c r="I294" s="91" t="s">
        <v>406</v>
      </c>
      <c r="J294" s="91" t="s">
        <v>407</v>
      </c>
      <c r="K294" s="91" t="s">
        <v>417</v>
      </c>
      <c r="L294" s="91" t="s">
        <v>418</v>
      </c>
    </row>
    <row r="295" spans="1:13" s="4" customFormat="1" ht="12.75" customHeight="1" x14ac:dyDescent="0.25">
      <c r="A295" s="13" t="s">
        <v>189</v>
      </c>
      <c r="B295" s="69">
        <v>40554</v>
      </c>
      <c r="C295" s="69">
        <v>40582</v>
      </c>
      <c r="D295" s="69">
        <v>40786</v>
      </c>
      <c r="E295" s="69">
        <v>40829</v>
      </c>
      <c r="F295" s="69">
        <v>40940</v>
      </c>
      <c r="G295" s="69">
        <v>40935</v>
      </c>
      <c r="H295" s="69">
        <v>40946</v>
      </c>
      <c r="I295" s="69">
        <v>40990</v>
      </c>
      <c r="J295" s="69">
        <v>40991</v>
      </c>
      <c r="K295" s="69">
        <v>40998</v>
      </c>
      <c r="L295" s="171">
        <v>41025</v>
      </c>
    </row>
    <row r="296" spans="1:13" s="4" customFormat="1" ht="12.75" customHeight="1" x14ac:dyDescent="0.25">
      <c r="A296" s="13" t="s">
        <v>190</v>
      </c>
      <c r="B296" s="95" t="s">
        <v>391</v>
      </c>
      <c r="C296" s="95" t="s">
        <v>391</v>
      </c>
      <c r="D296" s="95" t="s">
        <v>391</v>
      </c>
      <c r="E296" s="95" t="s">
        <v>391</v>
      </c>
      <c r="F296" s="95" t="s">
        <v>391</v>
      </c>
      <c r="G296" s="95" t="s">
        <v>391</v>
      </c>
      <c r="H296" s="95" t="s">
        <v>391</v>
      </c>
      <c r="I296" s="95" t="s">
        <v>391</v>
      </c>
      <c r="J296" s="95" t="s">
        <v>391</v>
      </c>
      <c r="K296" s="95" t="s">
        <v>391</v>
      </c>
      <c r="L296" s="95" t="s">
        <v>391</v>
      </c>
    </row>
    <row r="297" spans="1:13" s="4" customFormat="1" ht="12.75" customHeight="1" x14ac:dyDescent="0.25">
      <c r="A297" s="13" t="s">
        <v>191</v>
      </c>
      <c r="B297" s="95" t="s">
        <v>391</v>
      </c>
      <c r="C297" s="95" t="s">
        <v>391</v>
      </c>
      <c r="D297" s="95" t="s">
        <v>391</v>
      </c>
      <c r="E297" s="95" t="s">
        <v>391</v>
      </c>
      <c r="F297" s="95" t="s">
        <v>391</v>
      </c>
      <c r="G297" s="95" t="s">
        <v>391</v>
      </c>
      <c r="H297" s="95" t="s">
        <v>391</v>
      </c>
      <c r="I297" s="95" t="s">
        <v>391</v>
      </c>
      <c r="J297" s="95" t="s">
        <v>391</v>
      </c>
      <c r="K297" s="95" t="s">
        <v>391</v>
      </c>
      <c r="L297" s="95" t="s">
        <v>391</v>
      </c>
    </row>
    <row r="298" spans="1:13" s="4" customFormat="1" ht="12.75" customHeight="1" x14ac:dyDescent="0.25">
      <c r="A298" s="13" t="s">
        <v>192</v>
      </c>
      <c r="B298" s="95" t="s">
        <v>244</v>
      </c>
      <c r="C298" s="95" t="s">
        <v>245</v>
      </c>
      <c r="D298" s="95" t="s">
        <v>244</v>
      </c>
      <c r="E298" s="95" t="s">
        <v>244</v>
      </c>
      <c r="F298" s="95" t="s">
        <v>244</v>
      </c>
      <c r="G298" s="95" t="s">
        <v>245</v>
      </c>
      <c r="H298" s="95" t="s">
        <v>244</v>
      </c>
      <c r="I298" s="95" t="s">
        <v>244</v>
      </c>
      <c r="J298" s="95" t="s">
        <v>396</v>
      </c>
      <c r="K298" s="95" t="s">
        <v>245</v>
      </c>
      <c r="L298" s="95" t="s">
        <v>244</v>
      </c>
    </row>
    <row r="299" spans="1:13" s="4" customFormat="1" ht="12.75" customHeight="1" x14ac:dyDescent="0.25">
      <c r="A299" s="13" t="s">
        <v>193</v>
      </c>
      <c r="B299" s="96">
        <v>45000000</v>
      </c>
      <c r="C299" s="96">
        <v>1250000000</v>
      </c>
      <c r="D299" s="96">
        <v>110000000</v>
      </c>
      <c r="E299" s="96">
        <v>40000000</v>
      </c>
      <c r="F299" s="96">
        <v>47000000</v>
      </c>
      <c r="G299" s="96">
        <v>1250000000</v>
      </c>
      <c r="H299" s="96">
        <v>50000000</v>
      </c>
      <c r="I299" s="96">
        <v>106000000</v>
      </c>
      <c r="J299" s="96">
        <v>1000000000</v>
      </c>
      <c r="K299" s="96">
        <v>1250000000</v>
      </c>
      <c r="L299" s="96">
        <v>40000000</v>
      </c>
    </row>
    <row r="300" spans="1:13" s="4" customFormat="1" ht="12.75" customHeight="1" x14ac:dyDescent="0.25">
      <c r="A300" s="13" t="s">
        <v>194</v>
      </c>
      <c r="B300" s="339">
        <v>45000000</v>
      </c>
      <c r="C300" s="339">
        <v>1250000000</v>
      </c>
      <c r="D300" s="339">
        <v>110000000</v>
      </c>
      <c r="E300" s="339">
        <v>40000000</v>
      </c>
      <c r="F300" s="339">
        <v>47000000</v>
      </c>
      <c r="G300" s="339">
        <v>1250000000</v>
      </c>
      <c r="H300" s="339">
        <v>50000000</v>
      </c>
      <c r="I300" s="339">
        <v>106000000</v>
      </c>
      <c r="J300" s="339">
        <v>1000000000</v>
      </c>
      <c r="K300" s="339">
        <v>1240000000</v>
      </c>
      <c r="L300" s="339">
        <v>40000000</v>
      </c>
    </row>
    <row r="301" spans="1:13" s="4" customFormat="1" ht="12.75" customHeight="1" x14ac:dyDescent="0.25">
      <c r="A301" s="13" t="s">
        <v>195</v>
      </c>
      <c r="B301" s="181">
        <v>1.1785503830288744</v>
      </c>
      <c r="C301" s="181">
        <v>1</v>
      </c>
      <c r="D301" s="181">
        <v>1.1431184270690444</v>
      </c>
      <c r="E301" s="181">
        <v>1.1469205184080744</v>
      </c>
      <c r="F301" s="181">
        <v>1.1992564609941836</v>
      </c>
      <c r="G301" s="181">
        <v>1</v>
      </c>
      <c r="H301" s="181">
        <v>1.1997600479904018</v>
      </c>
      <c r="I301" s="181">
        <v>1.2003360941063499</v>
      </c>
      <c r="J301" s="181">
        <v>9.0482999999999993</v>
      </c>
      <c r="K301" s="181">
        <v>1</v>
      </c>
      <c r="L301" s="181">
        <v>1.2221950623319482</v>
      </c>
    </row>
    <row r="302" spans="1:13" s="4" customFormat="1" ht="12.75" customHeight="1" x14ac:dyDescent="0.25">
      <c r="A302" s="13" t="s">
        <v>196</v>
      </c>
      <c r="B302" s="95" t="s">
        <v>469</v>
      </c>
      <c r="C302" s="95" t="s">
        <v>469</v>
      </c>
      <c r="D302" s="95" t="s">
        <v>469</v>
      </c>
      <c r="E302" s="95" t="s">
        <v>469</v>
      </c>
      <c r="F302" s="95" t="s">
        <v>469</v>
      </c>
      <c r="G302" s="95" t="s">
        <v>469</v>
      </c>
      <c r="H302" s="95" t="s">
        <v>469</v>
      </c>
      <c r="I302" s="95" t="s">
        <v>469</v>
      </c>
      <c r="J302" s="95" t="s">
        <v>469</v>
      </c>
      <c r="K302" s="95" t="s">
        <v>469</v>
      </c>
      <c r="L302" s="95" t="s">
        <v>469</v>
      </c>
    </row>
    <row r="303" spans="1:13" s="4" customFormat="1" ht="12.75" customHeight="1" x14ac:dyDescent="0.25">
      <c r="A303" s="13" t="s">
        <v>197</v>
      </c>
      <c r="B303" s="69">
        <v>47861</v>
      </c>
      <c r="C303" s="69">
        <v>47157</v>
      </c>
      <c r="D303" s="69">
        <v>46266</v>
      </c>
      <c r="E303" s="69">
        <v>46673</v>
      </c>
      <c r="F303" s="69">
        <v>46419</v>
      </c>
      <c r="G303" s="69">
        <v>45723</v>
      </c>
      <c r="H303" s="69">
        <v>46545</v>
      </c>
      <c r="I303" s="69">
        <v>46468</v>
      </c>
      <c r="J303" s="69">
        <v>46469</v>
      </c>
      <c r="K303" s="69">
        <v>46476</v>
      </c>
      <c r="L303" s="69">
        <v>45773</v>
      </c>
    </row>
    <row r="304" spans="1:13" s="4" customFormat="1" ht="12.75" customHeight="1" x14ac:dyDescent="0.25">
      <c r="A304" s="13" t="s">
        <v>383</v>
      </c>
      <c r="B304" s="69">
        <v>47861</v>
      </c>
      <c r="C304" s="69">
        <v>47157</v>
      </c>
      <c r="D304" s="69">
        <v>46266</v>
      </c>
      <c r="E304" s="69">
        <v>46673</v>
      </c>
      <c r="F304" s="69">
        <v>46419</v>
      </c>
      <c r="G304" s="69">
        <v>45723</v>
      </c>
      <c r="H304" s="69">
        <v>46545</v>
      </c>
      <c r="I304" s="69">
        <v>46468</v>
      </c>
      <c r="J304" s="69">
        <v>46469</v>
      </c>
      <c r="K304" s="69">
        <v>46476</v>
      </c>
      <c r="L304" s="69">
        <v>45773</v>
      </c>
      <c r="M304" s="153" t="s">
        <v>468</v>
      </c>
    </row>
    <row r="305" spans="1:12" s="4" customFormat="1" ht="12.75" customHeight="1" x14ac:dyDescent="0.25">
      <c r="A305" s="13" t="s">
        <v>198</v>
      </c>
      <c r="B305" s="99" t="s">
        <v>397</v>
      </c>
      <c r="C305" s="95" t="s">
        <v>398</v>
      </c>
      <c r="D305" s="99" t="s">
        <v>284</v>
      </c>
      <c r="E305" s="95" t="s">
        <v>284</v>
      </c>
      <c r="F305" s="95" t="s">
        <v>284</v>
      </c>
      <c r="G305" s="95" t="s">
        <v>408</v>
      </c>
      <c r="H305" s="95" t="s">
        <v>284</v>
      </c>
      <c r="I305" s="95" t="s">
        <v>284</v>
      </c>
      <c r="J305" s="95" t="s">
        <v>409</v>
      </c>
      <c r="K305" s="95" t="s">
        <v>421</v>
      </c>
      <c r="L305" s="95" t="s">
        <v>284</v>
      </c>
    </row>
    <row r="306" spans="1:12" s="4" customFormat="1" ht="12.75" customHeight="1" x14ac:dyDescent="0.25">
      <c r="A306" s="13" t="s">
        <v>199</v>
      </c>
      <c r="B306" s="95" t="s">
        <v>155</v>
      </c>
      <c r="C306" s="95" t="s">
        <v>155</v>
      </c>
      <c r="D306" s="95" t="s">
        <v>284</v>
      </c>
      <c r="E306" s="95" t="s">
        <v>284</v>
      </c>
      <c r="F306" s="95" t="s">
        <v>284</v>
      </c>
      <c r="G306" s="95" t="s">
        <v>155</v>
      </c>
      <c r="H306" s="95" t="s">
        <v>284</v>
      </c>
      <c r="I306" s="95" t="s">
        <v>284</v>
      </c>
      <c r="J306" s="95" t="s">
        <v>155</v>
      </c>
      <c r="K306" s="95" t="s">
        <v>155</v>
      </c>
      <c r="L306" s="95" t="s">
        <v>284</v>
      </c>
    </row>
    <row r="307" spans="1:12" s="4" customFormat="1" ht="12.75" customHeight="1" x14ac:dyDescent="0.25">
      <c r="A307" s="13" t="s">
        <v>200</v>
      </c>
      <c r="B307" s="95" t="s">
        <v>246</v>
      </c>
      <c r="C307" s="95" t="s">
        <v>246</v>
      </c>
      <c r="D307" s="95" t="s">
        <v>246</v>
      </c>
      <c r="E307" s="95" t="s">
        <v>246</v>
      </c>
      <c r="F307" s="95" t="s">
        <v>246</v>
      </c>
      <c r="G307" s="95" t="s">
        <v>246</v>
      </c>
      <c r="H307" s="95" t="s">
        <v>246</v>
      </c>
      <c r="I307" s="95" t="s">
        <v>246</v>
      </c>
      <c r="J307" s="95" t="s">
        <v>246</v>
      </c>
      <c r="K307" s="95" t="s">
        <v>246</v>
      </c>
      <c r="L307" s="95" t="s">
        <v>246</v>
      </c>
    </row>
    <row r="308" spans="1:12" s="4" customFormat="1" ht="12.75" customHeight="1" x14ac:dyDescent="0.25">
      <c r="A308" s="13" t="s">
        <v>201</v>
      </c>
      <c r="B308" s="93" t="s">
        <v>399</v>
      </c>
      <c r="C308" s="93" t="s">
        <v>400</v>
      </c>
      <c r="D308" s="93" t="s">
        <v>410</v>
      </c>
      <c r="E308" s="93" t="s">
        <v>411</v>
      </c>
      <c r="F308" s="93" t="s">
        <v>412</v>
      </c>
      <c r="G308" s="93" t="s">
        <v>413</v>
      </c>
      <c r="H308" s="93" t="s">
        <v>414</v>
      </c>
      <c r="I308" s="93" t="s">
        <v>415</v>
      </c>
      <c r="J308" s="93" t="s">
        <v>416</v>
      </c>
      <c r="K308" s="93" t="s">
        <v>423</v>
      </c>
      <c r="L308" s="93" t="s">
        <v>424</v>
      </c>
    </row>
    <row r="309" spans="1:12" s="4" customFormat="1" ht="12.75" customHeight="1" x14ac:dyDescent="0.25">
      <c r="A309" s="13" t="s">
        <v>202</v>
      </c>
      <c r="B309" s="94">
        <v>4.9050000000000003E-2</v>
      </c>
      <c r="C309" s="94">
        <v>0.06</v>
      </c>
      <c r="D309" s="94">
        <v>4.3450000000000003E-2</v>
      </c>
      <c r="E309" s="94">
        <v>4.1950000000000001E-2</v>
      </c>
      <c r="F309" s="94">
        <v>4.24E-2</v>
      </c>
      <c r="G309" s="94">
        <v>5.1249999999999997E-2</v>
      </c>
      <c r="H309" s="94">
        <v>4.3999999999999997E-2</v>
      </c>
      <c r="I309" s="94">
        <v>4.0149999999999998E-2</v>
      </c>
      <c r="J309" s="94">
        <v>5.2249999999999998E-2</v>
      </c>
      <c r="K309" s="94">
        <v>4.8750000000000002E-2</v>
      </c>
      <c r="L309" s="94">
        <v>3.5209999999999998E-2</v>
      </c>
    </row>
    <row r="310" spans="1:12" s="4" customFormat="1" ht="12.75" customHeight="1" x14ac:dyDescent="0.25">
      <c r="A310" s="13" t="s">
        <v>203</v>
      </c>
      <c r="B310" s="169" t="s">
        <v>392</v>
      </c>
      <c r="C310" s="169" t="s">
        <v>525</v>
      </c>
      <c r="D310" s="170" t="s">
        <v>427</v>
      </c>
      <c r="E310" s="169" t="s">
        <v>393</v>
      </c>
      <c r="F310" s="169" t="s">
        <v>445</v>
      </c>
      <c r="G310" s="169" t="s">
        <v>526</v>
      </c>
      <c r="H310" s="169" t="s">
        <v>445</v>
      </c>
      <c r="I310" s="170" t="s">
        <v>392</v>
      </c>
      <c r="J310" s="169" t="s">
        <v>446</v>
      </c>
      <c r="K310" s="169" t="s">
        <v>527</v>
      </c>
      <c r="L310" s="169" t="s">
        <v>427</v>
      </c>
    </row>
    <row r="311" spans="1:12" s="4" customFormat="1" ht="12.75" customHeight="1" x14ac:dyDescent="0.25">
      <c r="A311" s="13" t="s">
        <v>204</v>
      </c>
      <c r="B311" s="95" t="s">
        <v>385</v>
      </c>
      <c r="C311" s="95" t="s">
        <v>385</v>
      </c>
      <c r="D311" s="95" t="s">
        <v>385</v>
      </c>
      <c r="E311" s="95" t="s">
        <v>385</v>
      </c>
      <c r="F311" s="95" t="s">
        <v>385</v>
      </c>
      <c r="G311" s="95" t="s">
        <v>385</v>
      </c>
      <c r="H311" s="95" t="s">
        <v>385</v>
      </c>
      <c r="I311" s="95" t="s">
        <v>385</v>
      </c>
      <c r="J311" s="95" t="s">
        <v>385</v>
      </c>
      <c r="K311" s="95" t="s">
        <v>385</v>
      </c>
      <c r="L311" s="95" t="s">
        <v>385</v>
      </c>
    </row>
    <row r="312" spans="1:12" s="4" customFormat="1" ht="12.75" customHeight="1" x14ac:dyDescent="0.25">
      <c r="A312" s="13" t="s">
        <v>205</v>
      </c>
      <c r="B312" s="95" t="s">
        <v>245</v>
      </c>
      <c r="C312" s="95" t="s">
        <v>245</v>
      </c>
      <c r="D312" s="95" t="s">
        <v>245</v>
      </c>
      <c r="E312" s="95" t="s">
        <v>245</v>
      </c>
      <c r="F312" s="95" t="s">
        <v>245</v>
      </c>
      <c r="G312" s="95" t="s">
        <v>245</v>
      </c>
      <c r="H312" s="95" t="s">
        <v>245</v>
      </c>
      <c r="I312" s="95" t="s">
        <v>245</v>
      </c>
      <c r="J312" s="95" t="s">
        <v>245</v>
      </c>
      <c r="K312" s="95" t="s">
        <v>245</v>
      </c>
      <c r="L312" s="95" t="s">
        <v>245</v>
      </c>
    </row>
    <row r="313" spans="1:12" s="4" customFormat="1" ht="12.75" customHeight="1" x14ac:dyDescent="0.25">
      <c r="A313" s="13" t="s">
        <v>206</v>
      </c>
      <c r="B313" s="339">
        <v>38182500</v>
      </c>
      <c r="C313" s="339">
        <v>1250000000</v>
      </c>
      <c r="D313" s="339">
        <v>96228000</v>
      </c>
      <c r="E313" s="339">
        <v>34876000</v>
      </c>
      <c r="F313" s="339">
        <v>39190950</v>
      </c>
      <c r="G313" s="339">
        <v>1250000000</v>
      </c>
      <c r="H313" s="339">
        <v>41675000</v>
      </c>
      <c r="I313" s="339">
        <v>88308600</v>
      </c>
      <c r="J313" s="339">
        <v>110518171.94</v>
      </c>
      <c r="K313" s="339">
        <v>1240000000</v>
      </c>
      <c r="L313" s="339">
        <v>32728000</v>
      </c>
    </row>
    <row r="314" spans="1:12" s="4" customFormat="1" ht="12.75" customHeight="1" x14ac:dyDescent="0.25">
      <c r="A314" s="13" t="s">
        <v>207</v>
      </c>
      <c r="B314" s="97">
        <v>47861</v>
      </c>
      <c r="C314" s="97">
        <v>47157</v>
      </c>
      <c r="D314" s="97">
        <v>46266</v>
      </c>
      <c r="E314" s="97">
        <v>46673</v>
      </c>
      <c r="F314" s="97">
        <v>46419</v>
      </c>
      <c r="G314" s="97">
        <v>45723</v>
      </c>
      <c r="H314" s="97">
        <v>46545</v>
      </c>
      <c r="I314" s="97">
        <v>46468</v>
      </c>
      <c r="J314" s="97">
        <v>46469</v>
      </c>
      <c r="K314" s="97">
        <v>46476</v>
      </c>
      <c r="L314" s="97">
        <v>45773</v>
      </c>
    </row>
    <row r="315" spans="1:12" s="4" customFormat="1" ht="12.75" customHeight="1" x14ac:dyDescent="0.25">
      <c r="A315" s="13" t="s">
        <v>28</v>
      </c>
      <c r="B315" s="94">
        <v>4.9050000000000003E-2</v>
      </c>
      <c r="C315" s="94">
        <v>0.06</v>
      </c>
      <c r="D315" s="94">
        <v>4.3450000000000003E-2</v>
      </c>
      <c r="E315" s="94">
        <v>4.1950000000000001E-2</v>
      </c>
      <c r="F315" s="94">
        <v>4.24E-2</v>
      </c>
      <c r="G315" s="92">
        <v>5.1249999999999997E-2</v>
      </c>
      <c r="H315" s="92">
        <v>4.3999999999999997E-2</v>
      </c>
      <c r="I315" s="92">
        <v>4.0149999999999998E-2</v>
      </c>
      <c r="J315" s="92">
        <v>5.2249999999999998E-2</v>
      </c>
      <c r="K315" s="92">
        <v>4.8750000000000002E-2</v>
      </c>
      <c r="L315" s="92">
        <v>3.5209999999999998E-2</v>
      </c>
    </row>
    <row r="316" spans="1:12" s="4" customFormat="1" ht="12.75" customHeight="1" x14ac:dyDescent="0.25">
      <c r="A316" s="13" t="s">
        <v>29</v>
      </c>
      <c r="B316" s="170" t="s">
        <v>533</v>
      </c>
      <c r="C316" s="170" t="s">
        <v>534</v>
      </c>
      <c r="D316" s="170" t="s">
        <v>535</v>
      </c>
      <c r="E316" s="170" t="s">
        <v>536</v>
      </c>
      <c r="F316" s="170" t="s">
        <v>537</v>
      </c>
      <c r="G316" s="170" t="s">
        <v>544</v>
      </c>
      <c r="H316" s="170" t="s">
        <v>545</v>
      </c>
      <c r="I316" s="170" t="s">
        <v>546</v>
      </c>
      <c r="J316" s="170" t="s">
        <v>547</v>
      </c>
      <c r="K316" s="170" t="s">
        <v>548</v>
      </c>
      <c r="L316" s="170" t="s">
        <v>549</v>
      </c>
    </row>
    <row r="317" spans="1:12" s="4" customFormat="1" ht="12.75" customHeight="1" x14ac:dyDescent="0.25">
      <c r="A317" s="13" t="s">
        <v>208</v>
      </c>
      <c r="B317" s="98">
        <v>0</v>
      </c>
      <c r="C317" s="98">
        <v>0</v>
      </c>
      <c r="D317" s="98">
        <v>0</v>
      </c>
      <c r="E317" s="98">
        <v>0</v>
      </c>
      <c r="F317" s="98">
        <v>0</v>
      </c>
      <c r="G317" s="98">
        <v>0</v>
      </c>
      <c r="H317" s="98">
        <v>0</v>
      </c>
      <c r="I317" s="98">
        <v>0</v>
      </c>
      <c r="J317" s="98">
        <v>0</v>
      </c>
      <c r="K317" s="98">
        <v>0</v>
      </c>
      <c r="L317" s="98">
        <v>0</v>
      </c>
    </row>
    <row r="318" spans="1:12" s="4" customFormat="1" ht="12.75" customHeight="1" x14ac:dyDescent="0.25">
      <c r="A318" s="90"/>
      <c r="B318" s="26"/>
      <c r="C318" s="26"/>
      <c r="D318" s="26"/>
      <c r="E318" s="26"/>
      <c r="F318" s="26"/>
      <c r="G318" s="26"/>
      <c r="H318" s="26"/>
      <c r="I318" s="26"/>
      <c r="J318" s="26"/>
      <c r="K318" s="26"/>
      <c r="L318" s="26"/>
    </row>
    <row r="319" spans="1:12" s="4" customFormat="1" ht="12.75" customHeight="1" x14ac:dyDescent="0.3">
      <c r="A319" s="24" t="s">
        <v>188</v>
      </c>
      <c r="B319" s="91" t="s">
        <v>419</v>
      </c>
      <c r="C319" s="91" t="s">
        <v>420</v>
      </c>
      <c r="D319" s="91" t="s">
        <v>429</v>
      </c>
      <c r="E319" s="91" t="s">
        <v>430</v>
      </c>
      <c r="F319" s="91" t="s">
        <v>431</v>
      </c>
      <c r="G319" s="91" t="s">
        <v>441</v>
      </c>
      <c r="H319" s="91" t="s">
        <v>488</v>
      </c>
      <c r="I319" s="91" t="s">
        <v>497</v>
      </c>
      <c r="J319" s="91" t="s">
        <v>500</v>
      </c>
      <c r="K319" s="91" t="s">
        <v>612</v>
      </c>
      <c r="L319" s="91" t="s">
        <v>613</v>
      </c>
    </row>
    <row r="320" spans="1:12" s="4" customFormat="1" ht="12.75" customHeight="1" x14ac:dyDescent="0.25">
      <c r="A320" s="13" t="s">
        <v>189</v>
      </c>
      <c r="B320" s="171">
        <v>41039</v>
      </c>
      <c r="C320" s="171">
        <v>41071</v>
      </c>
      <c r="D320" s="171">
        <v>42391</v>
      </c>
      <c r="E320" s="171">
        <v>42394</v>
      </c>
      <c r="F320" s="171">
        <v>42397</v>
      </c>
      <c r="G320" s="171">
        <v>42401</v>
      </c>
      <c r="H320" s="171">
        <v>43185</v>
      </c>
      <c r="I320" s="171">
        <v>43634</v>
      </c>
      <c r="J320" s="171">
        <v>43731</v>
      </c>
      <c r="K320" s="171">
        <v>44417</v>
      </c>
      <c r="L320" s="171">
        <v>44417</v>
      </c>
    </row>
    <row r="321" spans="1:13" s="4" customFormat="1" ht="12.75" customHeight="1" x14ac:dyDescent="0.25">
      <c r="A321" s="13" t="s">
        <v>190</v>
      </c>
      <c r="B321" s="95" t="s">
        <v>391</v>
      </c>
      <c r="C321" s="95" t="s">
        <v>391</v>
      </c>
      <c r="D321" s="95" t="s">
        <v>391</v>
      </c>
      <c r="E321" s="95" t="s">
        <v>391</v>
      </c>
      <c r="F321" s="95" t="s">
        <v>391</v>
      </c>
      <c r="G321" s="95" t="s">
        <v>391</v>
      </c>
      <c r="H321" s="95" t="s">
        <v>391</v>
      </c>
      <c r="I321" s="95" t="s">
        <v>391</v>
      </c>
      <c r="J321" s="164" t="s">
        <v>391</v>
      </c>
      <c r="K321" s="164" t="s">
        <v>391</v>
      </c>
      <c r="L321" s="164" t="s">
        <v>391</v>
      </c>
    </row>
    <row r="322" spans="1:13" s="4" customFormat="1" ht="12.75" customHeight="1" x14ac:dyDescent="0.25">
      <c r="A322" s="13" t="s">
        <v>191</v>
      </c>
      <c r="B322" s="95" t="s">
        <v>391</v>
      </c>
      <c r="C322" s="95" t="s">
        <v>391</v>
      </c>
      <c r="D322" s="95" t="s">
        <v>391</v>
      </c>
      <c r="E322" s="95" t="s">
        <v>391</v>
      </c>
      <c r="F322" s="95" t="s">
        <v>391</v>
      </c>
      <c r="G322" s="95" t="s">
        <v>391</v>
      </c>
      <c r="H322" s="95" t="s">
        <v>391</v>
      </c>
      <c r="I322" s="95" t="s">
        <v>391</v>
      </c>
      <c r="J322" s="95" t="s">
        <v>391</v>
      </c>
      <c r="K322" s="95" t="s">
        <v>391</v>
      </c>
      <c r="L322" s="95" t="s">
        <v>391</v>
      </c>
    </row>
    <row r="323" spans="1:13" s="4" customFormat="1" ht="12.75" customHeight="1" x14ac:dyDescent="0.25">
      <c r="A323" s="13" t="s">
        <v>192</v>
      </c>
      <c r="B323" s="95" t="s">
        <v>244</v>
      </c>
      <c r="C323" s="95" t="s">
        <v>244</v>
      </c>
      <c r="D323" s="95" t="s">
        <v>244</v>
      </c>
      <c r="E323" s="95" t="s">
        <v>244</v>
      </c>
      <c r="F323" s="95" t="s">
        <v>244</v>
      </c>
      <c r="G323" s="95" t="s">
        <v>244</v>
      </c>
      <c r="H323" s="95" t="s">
        <v>244</v>
      </c>
      <c r="I323" s="95" t="s">
        <v>244</v>
      </c>
      <c r="J323" s="164" t="s">
        <v>244</v>
      </c>
      <c r="K323" s="164" t="s">
        <v>245</v>
      </c>
      <c r="L323" s="164" t="s">
        <v>245</v>
      </c>
    </row>
    <row r="324" spans="1:13" s="4" customFormat="1" ht="12.75" customHeight="1" x14ac:dyDescent="0.25">
      <c r="A324" s="13" t="s">
        <v>193</v>
      </c>
      <c r="B324" s="96">
        <v>56000000</v>
      </c>
      <c r="C324" s="96">
        <v>122000000</v>
      </c>
      <c r="D324" s="96">
        <v>170000000</v>
      </c>
      <c r="E324" s="96">
        <v>55000000</v>
      </c>
      <c r="F324" s="96">
        <v>50000000</v>
      </c>
      <c r="G324" s="96">
        <v>50000000</v>
      </c>
      <c r="H324" s="96">
        <v>1000000000</v>
      </c>
      <c r="I324" s="96">
        <v>1000000000</v>
      </c>
      <c r="J324" s="96">
        <v>750000000</v>
      </c>
      <c r="K324" s="96">
        <v>1750000000</v>
      </c>
      <c r="L324" s="96">
        <v>1750000000</v>
      </c>
    </row>
    <row r="325" spans="1:13" s="4" customFormat="1" ht="12.75" customHeight="1" x14ac:dyDescent="0.25">
      <c r="A325" s="13" t="s">
        <v>194</v>
      </c>
      <c r="B325" s="339">
        <v>56000000</v>
      </c>
      <c r="C325" s="339">
        <v>104247665.11</v>
      </c>
      <c r="D325" s="339">
        <v>170000000</v>
      </c>
      <c r="E325" s="339">
        <v>55000000</v>
      </c>
      <c r="F325" s="339">
        <v>50000000</v>
      </c>
      <c r="G325" s="339">
        <v>50000000</v>
      </c>
      <c r="H325" s="339">
        <v>1000000000</v>
      </c>
      <c r="I325" s="339">
        <v>1000000000</v>
      </c>
      <c r="J325" s="339">
        <v>750000000</v>
      </c>
      <c r="K325" s="339">
        <v>1750000000</v>
      </c>
      <c r="L325" s="339">
        <v>1750000000</v>
      </c>
    </row>
    <row r="326" spans="1:13" s="4" customFormat="1" ht="12.75" customHeight="1" x14ac:dyDescent="0.25">
      <c r="A326" s="13" t="s">
        <v>195</v>
      </c>
      <c r="B326" s="181">
        <v>1.2319063751154913</v>
      </c>
      <c r="C326" s="181">
        <v>1.2382367508667658</v>
      </c>
      <c r="D326" s="181">
        <v>1.3312034078807242</v>
      </c>
      <c r="E326" s="181">
        <v>1.3095861707700367</v>
      </c>
      <c r="F326" s="181">
        <v>1.3157894736842106</v>
      </c>
      <c r="G326" s="181">
        <v>1.3175230566534915</v>
      </c>
      <c r="H326" s="181">
        <v>1.1299435028248588</v>
      </c>
      <c r="I326" s="181">
        <v>1.1230011980000001</v>
      </c>
      <c r="J326" s="181">
        <v>1.1277999999999999</v>
      </c>
      <c r="K326" s="182">
        <v>1</v>
      </c>
      <c r="L326" s="182">
        <v>1</v>
      </c>
    </row>
    <row r="327" spans="1:13" s="4" customFormat="1" ht="12.75" customHeight="1" x14ac:dyDescent="0.25">
      <c r="A327" s="13" t="s">
        <v>196</v>
      </c>
      <c r="B327" s="95" t="s">
        <v>469</v>
      </c>
      <c r="C327" s="95" t="s">
        <v>469</v>
      </c>
      <c r="D327" s="95" t="s">
        <v>469</v>
      </c>
      <c r="E327" s="95" t="s">
        <v>469</v>
      </c>
      <c r="F327" s="95" t="s">
        <v>469</v>
      </c>
      <c r="G327" s="95" t="s">
        <v>469</v>
      </c>
      <c r="H327" s="95" t="s">
        <v>469</v>
      </c>
      <c r="I327" s="95" t="s">
        <v>469</v>
      </c>
      <c r="J327" s="95" t="s">
        <v>469</v>
      </c>
      <c r="K327" s="95" t="s">
        <v>469</v>
      </c>
      <c r="L327" s="95" t="s">
        <v>469</v>
      </c>
    </row>
    <row r="328" spans="1:13" s="4" customFormat="1" ht="12.75" customHeight="1" x14ac:dyDescent="0.25">
      <c r="A328" s="13" t="s">
        <v>197</v>
      </c>
      <c r="B328" s="69">
        <v>46517</v>
      </c>
      <c r="C328" s="69">
        <v>45819</v>
      </c>
      <c r="D328" s="69">
        <v>49696</v>
      </c>
      <c r="E328" s="69">
        <v>49699</v>
      </c>
      <c r="F328" s="69">
        <v>49702</v>
      </c>
      <c r="G328" s="69">
        <v>47880</v>
      </c>
      <c r="H328" s="69">
        <v>45742</v>
      </c>
      <c r="I328" s="69">
        <v>46191</v>
      </c>
      <c r="J328" s="69">
        <v>47384</v>
      </c>
      <c r="K328" s="69">
        <v>46242</v>
      </c>
      <c r="L328" s="69">
        <v>46973</v>
      </c>
    </row>
    <row r="329" spans="1:13" s="4" customFormat="1" ht="12.75" customHeight="1" x14ac:dyDescent="0.25">
      <c r="A329" s="13" t="s">
        <v>383</v>
      </c>
      <c r="B329" s="69">
        <v>46517</v>
      </c>
      <c r="C329" s="69">
        <v>45819</v>
      </c>
      <c r="D329" s="69">
        <v>49696</v>
      </c>
      <c r="E329" s="69">
        <v>49699</v>
      </c>
      <c r="F329" s="69">
        <v>49702</v>
      </c>
      <c r="G329" s="69">
        <v>47880</v>
      </c>
      <c r="H329" s="69">
        <v>45742</v>
      </c>
      <c r="I329" s="69">
        <v>46191</v>
      </c>
      <c r="J329" s="69">
        <v>47384</v>
      </c>
      <c r="K329" s="69">
        <v>46242</v>
      </c>
      <c r="L329" s="171">
        <v>46973</v>
      </c>
      <c r="M329" s="153" t="s">
        <v>468</v>
      </c>
    </row>
    <row r="330" spans="1:13" s="4" customFormat="1" ht="12.75" customHeight="1" x14ac:dyDescent="0.25">
      <c r="A330" s="13" t="s">
        <v>198</v>
      </c>
      <c r="B330" s="95" t="s">
        <v>284</v>
      </c>
      <c r="C330" s="95" t="s">
        <v>284</v>
      </c>
      <c r="D330" s="95" t="s">
        <v>432</v>
      </c>
      <c r="E330" s="95" t="s">
        <v>433</v>
      </c>
      <c r="F330" s="95" t="s">
        <v>434</v>
      </c>
      <c r="G330" s="95" t="s">
        <v>442</v>
      </c>
      <c r="H330" s="95" t="s">
        <v>489</v>
      </c>
      <c r="I330" s="164" t="s">
        <v>498</v>
      </c>
      <c r="J330" s="164" t="s">
        <v>502</v>
      </c>
      <c r="K330" s="164" t="s">
        <v>615</v>
      </c>
      <c r="L330" s="164" t="s">
        <v>616</v>
      </c>
    </row>
    <row r="331" spans="1:13" s="4" customFormat="1" ht="12.75" customHeight="1" x14ac:dyDescent="0.25">
      <c r="A331" s="13" t="s">
        <v>199</v>
      </c>
      <c r="B331" s="95" t="s">
        <v>284</v>
      </c>
      <c r="C331" s="95" t="s">
        <v>284</v>
      </c>
      <c r="D331" s="95" t="s">
        <v>155</v>
      </c>
      <c r="E331" s="95" t="s">
        <v>155</v>
      </c>
      <c r="F331" s="95" t="s">
        <v>155</v>
      </c>
      <c r="G331" s="95" t="s">
        <v>155</v>
      </c>
      <c r="H331" s="95" t="s">
        <v>155</v>
      </c>
      <c r="I331" s="95" t="s">
        <v>155</v>
      </c>
      <c r="J331" s="164" t="s">
        <v>155</v>
      </c>
      <c r="K331" s="164" t="s">
        <v>155</v>
      </c>
      <c r="L331" s="164" t="s">
        <v>155</v>
      </c>
    </row>
    <row r="332" spans="1:13" s="4" customFormat="1" ht="12.75" customHeight="1" x14ac:dyDescent="0.25">
      <c r="A332" s="13" t="s">
        <v>200</v>
      </c>
      <c r="B332" s="95" t="s">
        <v>246</v>
      </c>
      <c r="C332" s="95" t="s">
        <v>246</v>
      </c>
      <c r="D332" s="95" t="s">
        <v>246</v>
      </c>
      <c r="E332" s="95" t="s">
        <v>246</v>
      </c>
      <c r="F332" s="95" t="s">
        <v>246</v>
      </c>
      <c r="G332" s="95" t="s">
        <v>246</v>
      </c>
      <c r="H332" s="95" t="s">
        <v>246</v>
      </c>
      <c r="I332" s="95" t="s">
        <v>246</v>
      </c>
      <c r="J332" s="164" t="s">
        <v>246</v>
      </c>
      <c r="K332" s="164" t="s">
        <v>618</v>
      </c>
      <c r="L332" s="164" t="s">
        <v>618</v>
      </c>
    </row>
    <row r="333" spans="1:13" s="4" customFormat="1" ht="12.75" customHeight="1" x14ac:dyDescent="0.25">
      <c r="A333" s="13" t="s">
        <v>201</v>
      </c>
      <c r="B333" s="93" t="s">
        <v>425</v>
      </c>
      <c r="C333" s="93" t="s">
        <v>426</v>
      </c>
      <c r="D333" s="93" t="s">
        <v>437</v>
      </c>
      <c r="E333" s="93" t="s">
        <v>436</v>
      </c>
      <c r="F333" s="93" t="s">
        <v>435</v>
      </c>
      <c r="G333" s="93" t="s">
        <v>412</v>
      </c>
      <c r="H333" s="93" t="s">
        <v>491</v>
      </c>
      <c r="I333" s="175" t="s">
        <v>499</v>
      </c>
      <c r="J333" s="164" t="s">
        <v>501</v>
      </c>
      <c r="K333" s="164" t="s">
        <v>622</v>
      </c>
      <c r="L333" s="164" t="s">
        <v>622</v>
      </c>
    </row>
    <row r="334" spans="1:13" s="4" customFormat="1" ht="12.65" customHeight="1" x14ac:dyDescent="0.25">
      <c r="A334" s="11" t="s">
        <v>202</v>
      </c>
      <c r="B334" s="94">
        <v>3.5299999999999998E-2</v>
      </c>
      <c r="C334" s="94">
        <v>2.785E-2</v>
      </c>
      <c r="D334" s="94">
        <v>1.6250000000000001E-2</v>
      </c>
      <c r="E334" s="170">
        <v>1.6629999999999999E-2</v>
      </c>
      <c r="F334" s="94">
        <v>1.6580000000000001E-2</v>
      </c>
      <c r="G334" s="94">
        <v>1.35E-2</v>
      </c>
      <c r="H334" s="94">
        <v>6.2500000000000003E-3</v>
      </c>
      <c r="I334" s="170">
        <v>1.25E-3</v>
      </c>
      <c r="J334" s="170">
        <v>1.25E-3</v>
      </c>
      <c r="K334" s="170" t="s">
        <v>619</v>
      </c>
      <c r="L334" s="170" t="s">
        <v>620</v>
      </c>
    </row>
    <row r="335" spans="1:13" s="4" customFormat="1" ht="12.75" customHeight="1" x14ac:dyDescent="0.25">
      <c r="A335" s="13" t="s">
        <v>203</v>
      </c>
      <c r="B335" s="170" t="s">
        <v>427</v>
      </c>
      <c r="C335" s="169" t="s">
        <v>428</v>
      </c>
      <c r="D335" s="169" t="s">
        <v>439</v>
      </c>
      <c r="E335" s="174" t="s">
        <v>440</v>
      </c>
      <c r="F335" s="174" t="s">
        <v>440</v>
      </c>
      <c r="G335" s="174" t="s">
        <v>443</v>
      </c>
      <c r="H335" s="169" t="s">
        <v>490</v>
      </c>
      <c r="I335" s="170" t="s">
        <v>438</v>
      </c>
      <c r="J335" s="169" t="s">
        <v>444</v>
      </c>
      <c r="K335" s="169" t="s">
        <v>619</v>
      </c>
      <c r="L335" s="169" t="s">
        <v>620</v>
      </c>
    </row>
    <row r="336" spans="1:13" s="4" customFormat="1" ht="12.75" customHeight="1" x14ac:dyDescent="0.25">
      <c r="A336" s="13" t="s">
        <v>204</v>
      </c>
      <c r="B336" s="95" t="s">
        <v>385</v>
      </c>
      <c r="C336" s="95" t="s">
        <v>385</v>
      </c>
      <c r="D336" s="95" t="s">
        <v>385</v>
      </c>
      <c r="E336" s="95" t="s">
        <v>385</v>
      </c>
      <c r="F336" s="95" t="s">
        <v>385</v>
      </c>
      <c r="G336" s="95" t="s">
        <v>385</v>
      </c>
      <c r="H336" s="95" t="s">
        <v>385</v>
      </c>
      <c r="I336" s="95" t="s">
        <v>385</v>
      </c>
      <c r="J336" s="164" t="s">
        <v>385</v>
      </c>
      <c r="K336" s="95" t="s">
        <v>284</v>
      </c>
      <c r="L336" s="95" t="s">
        <v>284</v>
      </c>
    </row>
    <row r="337" spans="1:12" s="4" customFormat="1" ht="12.75" customHeight="1" x14ac:dyDescent="0.25">
      <c r="A337" s="13" t="s">
        <v>205</v>
      </c>
      <c r="B337" s="95" t="s">
        <v>245</v>
      </c>
      <c r="C337" s="95" t="s">
        <v>245</v>
      </c>
      <c r="D337" s="95" t="s">
        <v>245</v>
      </c>
      <c r="E337" s="95" t="s">
        <v>245</v>
      </c>
      <c r="F337" s="95" t="s">
        <v>245</v>
      </c>
      <c r="G337" s="95" t="s">
        <v>245</v>
      </c>
      <c r="H337" s="95" t="s">
        <v>245</v>
      </c>
      <c r="I337" s="95" t="s">
        <v>245</v>
      </c>
      <c r="J337" s="95" t="s">
        <v>245</v>
      </c>
      <c r="K337" s="95" t="s">
        <v>284</v>
      </c>
      <c r="L337" s="95" t="s">
        <v>284</v>
      </c>
    </row>
    <row r="338" spans="1:12" s="4" customFormat="1" ht="12.75" customHeight="1" x14ac:dyDescent="0.25">
      <c r="A338" s="13" t="s">
        <v>206</v>
      </c>
      <c r="B338" s="339">
        <v>45458000</v>
      </c>
      <c r="C338" s="339">
        <v>98527200</v>
      </c>
      <c r="D338" s="339">
        <v>127700000</v>
      </c>
      <c r="E338" s="339">
        <v>42000000</v>
      </c>
      <c r="F338" s="339">
        <v>38000000</v>
      </c>
      <c r="G338" s="339">
        <v>37970000</v>
      </c>
      <c r="H338" s="339">
        <v>885000000</v>
      </c>
      <c r="I338" s="339">
        <v>890471000</v>
      </c>
      <c r="J338" s="339">
        <v>665011527</v>
      </c>
      <c r="K338" s="339" t="s">
        <v>284</v>
      </c>
      <c r="L338" s="339" t="s">
        <v>284</v>
      </c>
    </row>
    <row r="339" spans="1:12" s="4" customFormat="1" ht="12.75" customHeight="1" x14ac:dyDescent="0.25">
      <c r="A339" s="13" t="s">
        <v>207</v>
      </c>
      <c r="B339" s="97">
        <v>46517</v>
      </c>
      <c r="C339" s="97">
        <v>45819</v>
      </c>
      <c r="D339" s="97">
        <v>49696</v>
      </c>
      <c r="E339" s="97">
        <v>49699</v>
      </c>
      <c r="F339" s="97">
        <v>49702</v>
      </c>
      <c r="G339" s="97">
        <v>47880</v>
      </c>
      <c r="H339" s="97">
        <v>45742</v>
      </c>
      <c r="I339" s="97">
        <v>46191</v>
      </c>
      <c r="J339" s="97">
        <v>47384</v>
      </c>
      <c r="K339" s="97" t="s">
        <v>284</v>
      </c>
      <c r="L339" s="97" t="s">
        <v>284</v>
      </c>
    </row>
    <row r="340" spans="1:12" s="4" customFormat="1" ht="12.75" customHeight="1" x14ac:dyDescent="0.25">
      <c r="A340" s="13" t="s">
        <v>28</v>
      </c>
      <c r="B340" s="92">
        <v>3.5299999999999998E-2</v>
      </c>
      <c r="C340" s="92">
        <v>2.785E-2</v>
      </c>
      <c r="D340" s="92">
        <v>1.6250000000000001E-2</v>
      </c>
      <c r="E340" s="170">
        <v>1.6629999999999999E-2</v>
      </c>
      <c r="F340" s="92">
        <v>1.6580000000000001E-2</v>
      </c>
      <c r="G340" s="92">
        <v>1.35E-2</v>
      </c>
      <c r="H340" s="92">
        <v>6.2500000000000003E-3</v>
      </c>
      <c r="I340" s="170">
        <v>1.25E-3</v>
      </c>
      <c r="J340" s="170">
        <v>1.25E-3</v>
      </c>
      <c r="K340" s="170" t="s">
        <v>284</v>
      </c>
      <c r="L340" s="170" t="s">
        <v>284</v>
      </c>
    </row>
    <row r="341" spans="1:12" s="4" customFormat="1" ht="12.75" customHeight="1" x14ac:dyDescent="0.25">
      <c r="A341" s="13" t="s">
        <v>29</v>
      </c>
      <c r="B341" s="170" t="s">
        <v>550</v>
      </c>
      <c r="C341" s="170" t="s">
        <v>552</v>
      </c>
      <c r="D341" s="170" t="s">
        <v>532</v>
      </c>
      <c r="E341" s="170" t="s">
        <v>538</v>
      </c>
      <c r="F341" s="170" t="s">
        <v>539</v>
      </c>
      <c r="G341" s="170" t="s">
        <v>540</v>
      </c>
      <c r="H341" s="170" t="s">
        <v>541</v>
      </c>
      <c r="I341" s="170" t="s">
        <v>542</v>
      </c>
      <c r="J341" s="170" t="s">
        <v>543</v>
      </c>
      <c r="K341" s="170" t="s">
        <v>284</v>
      </c>
      <c r="L341" s="170" t="s">
        <v>284</v>
      </c>
    </row>
    <row r="342" spans="1:12" s="4" customFormat="1" ht="12.75" customHeight="1" x14ac:dyDescent="0.25">
      <c r="A342" s="13" t="s">
        <v>208</v>
      </c>
      <c r="B342" s="98">
        <v>0</v>
      </c>
      <c r="C342" s="98">
        <v>0</v>
      </c>
      <c r="D342" s="98">
        <v>0</v>
      </c>
      <c r="E342" s="98">
        <v>0</v>
      </c>
      <c r="F342" s="98">
        <v>0</v>
      </c>
      <c r="G342" s="98">
        <v>0</v>
      </c>
      <c r="H342" s="98">
        <v>0</v>
      </c>
      <c r="I342" s="98">
        <v>0</v>
      </c>
      <c r="J342" s="98">
        <v>0</v>
      </c>
      <c r="K342" s="98" t="s">
        <v>655</v>
      </c>
      <c r="L342" s="98" t="s">
        <v>655</v>
      </c>
    </row>
    <row r="343" spans="1:12" s="4" customFormat="1" ht="12.75" customHeight="1" x14ac:dyDescent="0.3">
      <c r="A343" s="90"/>
      <c r="B343" s="26"/>
      <c r="C343" s="26"/>
      <c r="D343" s="26"/>
      <c r="E343" s="26"/>
      <c r="F343" s="26"/>
      <c r="G343" s="26"/>
      <c r="H343" s="26"/>
      <c r="I343" s="26"/>
      <c r="J343" s="307"/>
      <c r="K343" s="245"/>
      <c r="L343" s="26"/>
    </row>
    <row r="344" spans="1:12" s="4" customFormat="1" ht="12.75" customHeight="1" x14ac:dyDescent="0.3">
      <c r="A344" s="24" t="s">
        <v>188</v>
      </c>
      <c r="B344" s="91" t="s">
        <v>614</v>
      </c>
      <c r="C344" s="91" t="s">
        <v>654</v>
      </c>
      <c r="D344" s="91" t="s">
        <v>661</v>
      </c>
      <c r="E344" s="91" t="s">
        <v>686</v>
      </c>
      <c r="F344" s="91" t="s">
        <v>689</v>
      </c>
      <c r="G344" s="91" t="s">
        <v>706</v>
      </c>
      <c r="H344" s="313"/>
      <c r="I344" s="26"/>
      <c r="J344" s="26"/>
      <c r="K344" s="26"/>
      <c r="L344" s="26"/>
    </row>
    <row r="345" spans="1:12" s="4" customFormat="1" ht="12.75" customHeight="1" x14ac:dyDescent="0.25">
      <c r="A345" s="13" t="s">
        <v>189</v>
      </c>
      <c r="B345" s="171">
        <v>44417</v>
      </c>
      <c r="C345" s="171">
        <v>44887</v>
      </c>
      <c r="D345" s="171">
        <v>44959</v>
      </c>
      <c r="E345" s="171">
        <v>45090</v>
      </c>
      <c r="F345" s="171">
        <v>45169</v>
      </c>
      <c r="G345" s="171">
        <v>45236</v>
      </c>
      <c r="H345" s="26"/>
      <c r="I345" s="26"/>
      <c r="J345" s="26"/>
      <c r="K345" s="26"/>
    </row>
    <row r="346" spans="1:12" s="4" customFormat="1" ht="12.75" customHeight="1" x14ac:dyDescent="0.25">
      <c r="A346" s="13" t="s">
        <v>190</v>
      </c>
      <c r="B346" s="164" t="s">
        <v>391</v>
      </c>
      <c r="C346" s="164" t="s">
        <v>391</v>
      </c>
      <c r="D346" s="164" t="s">
        <v>391</v>
      </c>
      <c r="E346" s="164" t="s">
        <v>391</v>
      </c>
      <c r="F346" s="164" t="s">
        <v>391</v>
      </c>
      <c r="G346" s="164" t="s">
        <v>391</v>
      </c>
      <c r="H346" s="26"/>
      <c r="I346" s="26"/>
      <c r="J346" s="26"/>
      <c r="K346" s="26"/>
    </row>
    <row r="347" spans="1:12" s="4" customFormat="1" ht="12.75" customHeight="1" x14ac:dyDescent="0.25">
      <c r="A347" s="13" t="s">
        <v>191</v>
      </c>
      <c r="B347" s="95" t="s">
        <v>391</v>
      </c>
      <c r="C347" s="95" t="s">
        <v>391</v>
      </c>
      <c r="D347" s="95" t="s">
        <v>391</v>
      </c>
      <c r="E347" s="95" t="s">
        <v>391</v>
      </c>
      <c r="F347" s="95" t="s">
        <v>391</v>
      </c>
      <c r="G347" s="95" t="s">
        <v>391</v>
      </c>
      <c r="H347" s="26"/>
      <c r="I347" s="26"/>
      <c r="J347" s="26"/>
      <c r="K347" s="26"/>
    </row>
    <row r="348" spans="1:12" s="4" customFormat="1" ht="12.75" customHeight="1" x14ac:dyDescent="0.25">
      <c r="A348" s="13" t="s">
        <v>192</v>
      </c>
      <c r="B348" s="95" t="s">
        <v>245</v>
      </c>
      <c r="C348" s="164" t="s">
        <v>245</v>
      </c>
      <c r="D348" s="164" t="s">
        <v>244</v>
      </c>
      <c r="E348" s="164" t="s">
        <v>245</v>
      </c>
      <c r="F348" s="164" t="s">
        <v>690</v>
      </c>
      <c r="G348" s="164" t="s">
        <v>245</v>
      </c>
      <c r="H348" s="26"/>
      <c r="I348" s="26"/>
      <c r="J348" s="26"/>
      <c r="K348" s="26"/>
    </row>
    <row r="349" spans="1:12" s="4" customFormat="1" ht="12.75" customHeight="1" x14ac:dyDescent="0.25">
      <c r="A349" s="13" t="s">
        <v>193</v>
      </c>
      <c r="B349" s="96">
        <v>1750000000</v>
      </c>
      <c r="C349" s="96">
        <v>1000000000</v>
      </c>
      <c r="D349" s="96">
        <v>1000000000</v>
      </c>
      <c r="E349" s="96">
        <v>1250000000</v>
      </c>
      <c r="F349" s="96">
        <v>440000000</v>
      </c>
      <c r="G349" s="96">
        <v>1000000000</v>
      </c>
      <c r="H349" s="26"/>
      <c r="I349" s="26"/>
      <c r="J349" s="26"/>
      <c r="K349" s="26"/>
    </row>
    <row r="350" spans="1:12" s="4" customFormat="1" ht="12.75" customHeight="1" x14ac:dyDescent="0.25">
      <c r="A350" s="13" t="s">
        <v>194</v>
      </c>
      <c r="B350" s="339">
        <v>1750000000</v>
      </c>
      <c r="C350" s="339">
        <v>1000000000</v>
      </c>
      <c r="D350" s="339">
        <v>1000000000</v>
      </c>
      <c r="E350" s="339">
        <v>1250000000</v>
      </c>
      <c r="F350" s="339">
        <v>440000000</v>
      </c>
      <c r="G350" s="339">
        <v>1000000000</v>
      </c>
      <c r="H350" s="26"/>
      <c r="I350" s="26"/>
      <c r="J350" s="26"/>
      <c r="K350" s="26"/>
    </row>
    <row r="351" spans="1:12" s="4" customFormat="1" ht="12.75" customHeight="1" x14ac:dyDescent="0.25">
      <c r="A351" s="13" t="s">
        <v>195</v>
      </c>
      <c r="B351" s="182">
        <v>1</v>
      </c>
      <c r="C351" s="182">
        <v>1</v>
      </c>
      <c r="D351" s="182">
        <v>1.1375</v>
      </c>
      <c r="E351" s="182">
        <v>1</v>
      </c>
      <c r="F351" s="182">
        <v>1.115</v>
      </c>
      <c r="G351" s="182">
        <v>1</v>
      </c>
      <c r="H351" s="26"/>
      <c r="I351" s="26"/>
      <c r="J351" s="26"/>
      <c r="K351" s="26"/>
    </row>
    <row r="352" spans="1:12" s="4" customFormat="1" ht="12.75" customHeight="1" x14ac:dyDescent="0.25">
      <c r="A352" s="13" t="s">
        <v>196</v>
      </c>
      <c r="B352" s="95" t="s">
        <v>469</v>
      </c>
      <c r="C352" s="95" t="s">
        <v>469</v>
      </c>
      <c r="D352" s="95" t="s">
        <v>469</v>
      </c>
      <c r="E352" s="95" t="s">
        <v>469</v>
      </c>
      <c r="F352" s="95" t="s">
        <v>469</v>
      </c>
      <c r="G352" s="95" t="s">
        <v>469</v>
      </c>
      <c r="H352" s="26"/>
      <c r="I352" s="26"/>
      <c r="J352" s="26"/>
      <c r="K352" s="26"/>
    </row>
    <row r="353" spans="1:12" s="4" customFormat="1" ht="12.75" customHeight="1" x14ac:dyDescent="0.25">
      <c r="A353" s="13" t="s">
        <v>197</v>
      </c>
      <c r="B353" s="69">
        <v>48068</v>
      </c>
      <c r="C353" s="69">
        <v>46713</v>
      </c>
      <c r="D353" s="69">
        <v>46055</v>
      </c>
      <c r="E353" s="69">
        <v>46917</v>
      </c>
      <c r="F353" s="69">
        <v>46630</v>
      </c>
      <c r="G353" s="69">
        <v>46332</v>
      </c>
      <c r="H353" s="26"/>
      <c r="I353" s="26"/>
      <c r="J353" s="26"/>
      <c r="K353" s="26"/>
    </row>
    <row r="354" spans="1:12" s="4" customFormat="1" ht="12.75" customHeight="1" x14ac:dyDescent="0.25">
      <c r="A354" s="13" t="s">
        <v>383</v>
      </c>
      <c r="B354" s="171">
        <v>48068</v>
      </c>
      <c r="C354" s="171">
        <v>46713</v>
      </c>
      <c r="D354" s="171">
        <v>46055</v>
      </c>
      <c r="E354" s="69">
        <v>46917</v>
      </c>
      <c r="F354" s="69">
        <v>46630</v>
      </c>
      <c r="G354" s="69">
        <v>46332</v>
      </c>
      <c r="I354" s="26"/>
      <c r="J354" s="26"/>
      <c r="K354" s="26"/>
    </row>
    <row r="355" spans="1:12" s="4" customFormat="1" ht="12.75" customHeight="1" x14ac:dyDescent="0.25">
      <c r="A355" s="13" t="s">
        <v>198</v>
      </c>
      <c r="B355" s="164" t="s">
        <v>617</v>
      </c>
      <c r="C355" s="164" t="s">
        <v>656</v>
      </c>
      <c r="D355" s="164" t="s">
        <v>662</v>
      </c>
      <c r="E355" s="164" t="s">
        <v>687</v>
      </c>
      <c r="F355" s="164" t="s">
        <v>691</v>
      </c>
      <c r="G355" s="164" t="s">
        <v>707</v>
      </c>
      <c r="H355" s="26"/>
      <c r="I355" s="26"/>
      <c r="J355" s="26"/>
      <c r="K355" s="26"/>
    </row>
    <row r="356" spans="1:12" s="4" customFormat="1" ht="12.75" customHeight="1" x14ac:dyDescent="0.25">
      <c r="A356" s="13" t="s">
        <v>199</v>
      </c>
      <c r="B356" s="164" t="s">
        <v>155</v>
      </c>
      <c r="C356" s="164" t="s">
        <v>155</v>
      </c>
      <c r="D356" s="164" t="s">
        <v>155</v>
      </c>
      <c r="E356" s="164" t="s">
        <v>155</v>
      </c>
      <c r="F356" s="164" t="s">
        <v>692</v>
      </c>
      <c r="G356" s="164" t="s">
        <v>155</v>
      </c>
      <c r="H356" s="26"/>
      <c r="I356" s="26"/>
      <c r="J356" s="26"/>
      <c r="K356" s="26"/>
    </row>
    <row r="357" spans="1:12" s="4" customFormat="1" ht="12.75" customHeight="1" x14ac:dyDescent="0.25">
      <c r="A357" s="13" t="s">
        <v>200</v>
      </c>
      <c r="B357" s="164" t="s">
        <v>618</v>
      </c>
      <c r="C357" s="164" t="s">
        <v>422</v>
      </c>
      <c r="D357" s="164" t="s">
        <v>246</v>
      </c>
      <c r="E357" s="164" t="s">
        <v>422</v>
      </c>
      <c r="F357" s="164" t="s">
        <v>246</v>
      </c>
      <c r="G357" s="164" t="s">
        <v>422</v>
      </c>
      <c r="H357" s="26"/>
      <c r="I357" s="26"/>
      <c r="J357" s="26"/>
      <c r="K357" s="26"/>
    </row>
    <row r="358" spans="1:12" s="4" customFormat="1" ht="25" x14ac:dyDescent="0.25">
      <c r="A358" s="13" t="s">
        <v>201</v>
      </c>
      <c r="B358" s="165" t="s">
        <v>622</v>
      </c>
      <c r="C358" s="165" t="s">
        <v>709</v>
      </c>
      <c r="D358" s="175" t="s">
        <v>712</v>
      </c>
      <c r="E358" s="165" t="s">
        <v>710</v>
      </c>
      <c r="F358" s="175" t="s">
        <v>693</v>
      </c>
      <c r="G358" s="165" t="s">
        <v>711</v>
      </c>
      <c r="H358" s="26"/>
      <c r="I358" s="26"/>
      <c r="J358" s="26"/>
      <c r="K358" s="26"/>
    </row>
    <row r="359" spans="1:12" s="4" customFormat="1" ht="12.75" customHeight="1" x14ac:dyDescent="0.25">
      <c r="A359" s="11" t="s">
        <v>202</v>
      </c>
      <c r="B359" s="170" t="s">
        <v>621</v>
      </c>
      <c r="C359" s="170" t="s">
        <v>657</v>
      </c>
      <c r="D359" s="170">
        <v>3.2500000000000001E-2</v>
      </c>
      <c r="E359" s="170" t="s">
        <v>688</v>
      </c>
      <c r="F359" s="170">
        <v>1.8700000000000001E-2</v>
      </c>
      <c r="G359" s="170" t="s">
        <v>688</v>
      </c>
      <c r="H359" s="26"/>
      <c r="I359" s="26"/>
      <c r="J359" s="26"/>
      <c r="K359" s="26"/>
    </row>
    <row r="360" spans="1:12" s="4" customFormat="1" ht="12.75" customHeight="1" x14ac:dyDescent="0.25">
      <c r="A360" s="13" t="s">
        <v>203</v>
      </c>
      <c r="B360" s="169" t="s">
        <v>621</v>
      </c>
      <c r="C360" s="169" t="s">
        <v>657</v>
      </c>
      <c r="D360" s="169" t="s">
        <v>664</v>
      </c>
      <c r="E360" s="169" t="s">
        <v>688</v>
      </c>
      <c r="F360" s="169">
        <v>1.8700000000000001E-2</v>
      </c>
      <c r="G360" s="170" t="s">
        <v>688</v>
      </c>
      <c r="H360" s="26"/>
      <c r="I360" s="26"/>
      <c r="J360" s="26"/>
      <c r="K360" s="26"/>
    </row>
    <row r="361" spans="1:12" s="4" customFormat="1" ht="12.75" customHeight="1" x14ac:dyDescent="0.25">
      <c r="A361" s="13" t="s">
        <v>204</v>
      </c>
      <c r="B361" s="95" t="s">
        <v>284</v>
      </c>
      <c r="C361" s="95" t="s">
        <v>385</v>
      </c>
      <c r="D361" s="164" t="s">
        <v>385</v>
      </c>
      <c r="E361" s="164" t="s">
        <v>385</v>
      </c>
      <c r="F361" s="164" t="s">
        <v>385</v>
      </c>
      <c r="G361" s="164" t="s">
        <v>385</v>
      </c>
      <c r="H361" s="26"/>
      <c r="I361" s="26"/>
      <c r="J361" s="26"/>
      <c r="K361" s="26"/>
    </row>
    <row r="362" spans="1:12" s="4" customFormat="1" ht="12.75" customHeight="1" x14ac:dyDescent="0.25">
      <c r="A362" s="13" t="s">
        <v>205</v>
      </c>
      <c r="B362" s="95" t="s">
        <v>284</v>
      </c>
      <c r="C362" s="95" t="s">
        <v>245</v>
      </c>
      <c r="D362" s="164" t="s">
        <v>245</v>
      </c>
      <c r="E362" s="164" t="s">
        <v>245</v>
      </c>
      <c r="F362" s="164" t="s">
        <v>245</v>
      </c>
      <c r="G362" s="164" t="s">
        <v>245</v>
      </c>
      <c r="H362" s="26"/>
      <c r="I362" s="26"/>
      <c r="J362" s="26"/>
      <c r="K362" s="26"/>
    </row>
    <row r="363" spans="1:12" s="4" customFormat="1" ht="12.75" customHeight="1" x14ac:dyDescent="0.25">
      <c r="A363" s="13" t="s">
        <v>206</v>
      </c>
      <c r="B363" s="339" t="s">
        <v>284</v>
      </c>
      <c r="C363" s="339">
        <v>1000000000</v>
      </c>
      <c r="D363" s="339">
        <v>879120879.12087905</v>
      </c>
      <c r="E363" s="339">
        <v>1250000000</v>
      </c>
      <c r="F363" s="339">
        <v>394631386</v>
      </c>
      <c r="G363" s="339">
        <v>1000000000</v>
      </c>
      <c r="H363" s="26"/>
      <c r="I363" s="26"/>
      <c r="J363" s="26"/>
      <c r="K363" s="26"/>
    </row>
    <row r="364" spans="1:12" s="4" customFormat="1" ht="12.75" customHeight="1" x14ac:dyDescent="0.25">
      <c r="A364" s="13" t="s">
        <v>207</v>
      </c>
      <c r="B364" s="97" t="s">
        <v>284</v>
      </c>
      <c r="C364" s="97">
        <v>46713</v>
      </c>
      <c r="D364" s="97">
        <v>46055</v>
      </c>
      <c r="E364" s="97">
        <v>46917</v>
      </c>
      <c r="F364" s="69">
        <v>46996</v>
      </c>
      <c r="G364" s="97">
        <v>46697</v>
      </c>
      <c r="H364" s="26"/>
      <c r="I364" s="26"/>
      <c r="J364" s="26"/>
      <c r="K364" s="26"/>
    </row>
    <row r="365" spans="1:12" s="4" customFormat="1" ht="12.75" customHeight="1" x14ac:dyDescent="0.25">
      <c r="A365" s="13" t="s">
        <v>28</v>
      </c>
      <c r="B365" s="170" t="s">
        <v>284</v>
      </c>
      <c r="C365" s="170" t="s">
        <v>657</v>
      </c>
      <c r="D365" s="308">
        <v>3.2500000000000001E-2</v>
      </c>
      <c r="E365" s="170" t="s">
        <v>688</v>
      </c>
      <c r="F365" s="308">
        <v>1.8700000000000001E-2</v>
      </c>
      <c r="G365" s="170" t="s">
        <v>688</v>
      </c>
      <c r="H365" s="26"/>
      <c r="I365" s="26"/>
      <c r="J365" s="26"/>
      <c r="K365" s="26"/>
    </row>
    <row r="366" spans="1:12" s="4" customFormat="1" ht="12.75" customHeight="1" x14ac:dyDescent="0.25">
      <c r="A366" s="13" t="s">
        <v>29</v>
      </c>
      <c r="B366" s="170" t="s">
        <v>284</v>
      </c>
      <c r="C366" s="170" t="s">
        <v>657</v>
      </c>
      <c r="D366" s="164" t="s">
        <v>663</v>
      </c>
      <c r="E366" s="164" t="s">
        <v>688</v>
      </c>
      <c r="F366" s="164" t="s">
        <v>708</v>
      </c>
      <c r="G366" s="170" t="s">
        <v>688</v>
      </c>
      <c r="H366" s="26"/>
      <c r="I366" s="26"/>
      <c r="J366" s="26"/>
      <c r="K366" s="26"/>
    </row>
    <row r="367" spans="1:12" s="4" customFormat="1" ht="12.75" customHeight="1" x14ac:dyDescent="0.25">
      <c r="A367" s="13" t="s">
        <v>208</v>
      </c>
      <c r="B367" s="98" t="s">
        <v>655</v>
      </c>
      <c r="C367" s="98" t="s">
        <v>655</v>
      </c>
      <c r="D367" s="98" t="s">
        <v>655</v>
      </c>
      <c r="E367" s="98" t="s">
        <v>655</v>
      </c>
      <c r="F367" s="98" t="s">
        <v>655</v>
      </c>
      <c r="G367" s="98" t="s">
        <v>655</v>
      </c>
      <c r="H367" s="314"/>
      <c r="I367" s="26"/>
      <c r="J367" s="26"/>
      <c r="K367" s="26"/>
      <c r="L367" s="26"/>
    </row>
    <row r="368" spans="1:12" s="4" customFormat="1" ht="12.75" customHeight="1" x14ac:dyDescent="0.3">
      <c r="B368" s="26"/>
      <c r="C368" s="26"/>
      <c r="D368" s="26"/>
      <c r="E368" s="26"/>
      <c r="F368" s="245"/>
      <c r="G368" s="26"/>
      <c r="H368" s="26"/>
      <c r="I368" s="26"/>
      <c r="J368" s="26"/>
      <c r="K368" s="245"/>
      <c r="L368" s="26"/>
    </row>
    <row r="369" spans="1:17" s="4" customFormat="1" ht="12.75" customHeight="1" x14ac:dyDescent="0.25">
      <c r="B369" s="26"/>
      <c r="C369" s="26"/>
      <c r="D369" s="26"/>
      <c r="E369" s="26"/>
      <c r="F369" s="26"/>
      <c r="G369" s="26"/>
      <c r="H369" s="26"/>
      <c r="I369" s="26"/>
      <c r="J369" s="26"/>
      <c r="L369" s="26"/>
    </row>
    <row r="370" spans="1:17" s="4" customFormat="1" ht="13" x14ac:dyDescent="0.3">
      <c r="A370" s="3" t="s">
        <v>209</v>
      </c>
    </row>
    <row r="371" spans="1:17" s="4" customFormat="1" ht="50" x14ac:dyDescent="0.25">
      <c r="A371" s="36" t="s">
        <v>0</v>
      </c>
      <c r="B371" s="37" t="s">
        <v>210</v>
      </c>
      <c r="C371" s="28"/>
      <c r="D371" s="28"/>
      <c r="E371" s="29"/>
      <c r="F371" s="30" t="s">
        <v>211</v>
      </c>
      <c r="G371" s="30" t="s">
        <v>212</v>
      </c>
      <c r="H371" s="396" t="s">
        <v>213</v>
      </c>
      <c r="I371" s="397"/>
      <c r="J371" s="397"/>
      <c r="K371" s="398"/>
      <c r="L371" s="31"/>
      <c r="M371" s="31"/>
    </row>
    <row r="372" spans="1:17" s="4" customFormat="1" ht="51" customHeight="1" x14ac:dyDescent="0.25">
      <c r="A372" s="104" t="s">
        <v>290</v>
      </c>
      <c r="B372" s="105" t="s">
        <v>291</v>
      </c>
      <c r="C372" s="106"/>
      <c r="D372" s="106"/>
      <c r="E372" s="107"/>
      <c r="F372" s="111" t="s">
        <v>471</v>
      </c>
      <c r="G372" s="340" t="s">
        <v>252</v>
      </c>
      <c r="H372" s="355" t="s">
        <v>292</v>
      </c>
      <c r="I372" s="360"/>
      <c r="J372" s="360"/>
      <c r="K372" s="361"/>
    </row>
    <row r="373" spans="1:17" s="4" customFormat="1" ht="64.5" customHeight="1" x14ac:dyDescent="0.25">
      <c r="A373" s="104" t="s">
        <v>247</v>
      </c>
      <c r="B373" s="105" t="s">
        <v>297</v>
      </c>
      <c r="C373" s="106"/>
      <c r="D373" s="106"/>
      <c r="E373" s="107"/>
      <c r="F373" s="108" t="s">
        <v>472</v>
      </c>
      <c r="G373" s="341" t="s">
        <v>253</v>
      </c>
      <c r="H373" s="389" t="s">
        <v>452</v>
      </c>
      <c r="I373" s="390"/>
      <c r="J373" s="390"/>
      <c r="K373" s="391"/>
    </row>
    <row r="374" spans="1:17" s="4" customFormat="1" ht="80.150000000000006" customHeight="1" x14ac:dyDescent="0.25">
      <c r="A374" s="104" t="s">
        <v>294</v>
      </c>
      <c r="B374" s="105" t="s">
        <v>295</v>
      </c>
      <c r="C374" s="106"/>
      <c r="D374" s="106"/>
      <c r="E374" s="107"/>
      <c r="F374" s="108" t="s">
        <v>451</v>
      </c>
      <c r="G374" s="341" t="s">
        <v>253</v>
      </c>
      <c r="H374" s="392" t="s">
        <v>566</v>
      </c>
      <c r="I374" s="386"/>
      <c r="J374" s="386"/>
      <c r="K374" s="386"/>
    </row>
    <row r="375" spans="1:17" s="4" customFormat="1" ht="51" customHeight="1" x14ac:dyDescent="0.25">
      <c r="A375" s="110" t="s">
        <v>449</v>
      </c>
      <c r="B375" s="105" t="s">
        <v>291</v>
      </c>
      <c r="C375" s="106"/>
      <c r="D375" s="106"/>
      <c r="E375" s="107"/>
      <c r="F375" s="108" t="s">
        <v>473</v>
      </c>
      <c r="G375" s="340" t="s">
        <v>253</v>
      </c>
      <c r="H375" s="388" t="s">
        <v>254</v>
      </c>
      <c r="I375" s="353"/>
      <c r="J375" s="353"/>
      <c r="K375" s="354"/>
    </row>
    <row r="376" spans="1:17" s="4" customFormat="1" ht="80.150000000000006" customHeight="1" x14ac:dyDescent="0.25">
      <c r="A376" s="111" t="s">
        <v>567</v>
      </c>
      <c r="B376" s="105" t="s">
        <v>296</v>
      </c>
      <c r="C376" s="106"/>
      <c r="D376" s="106"/>
      <c r="E376" s="107"/>
      <c r="F376" s="108" t="s">
        <v>451</v>
      </c>
      <c r="G376" s="341" t="s">
        <v>253</v>
      </c>
      <c r="H376" s="385" t="s">
        <v>566</v>
      </c>
      <c r="I376" s="386"/>
      <c r="J376" s="386"/>
      <c r="K376" s="386"/>
      <c r="N376" s="382"/>
      <c r="O376" s="383"/>
      <c r="P376" s="383"/>
      <c r="Q376" s="383"/>
    </row>
    <row r="377" spans="1:17" s="4" customFormat="1" ht="88" customHeight="1" x14ac:dyDescent="0.25">
      <c r="A377" s="111" t="s">
        <v>556</v>
      </c>
      <c r="B377" s="105" t="s">
        <v>296</v>
      </c>
      <c r="C377" s="106"/>
      <c r="D377" s="106"/>
      <c r="E377" s="107"/>
      <c r="F377" s="108" t="s">
        <v>453</v>
      </c>
      <c r="G377" s="341" t="s">
        <v>253</v>
      </c>
      <c r="H377" s="385" t="s">
        <v>566</v>
      </c>
      <c r="I377" s="386"/>
      <c r="J377" s="386"/>
      <c r="K377" s="386"/>
      <c r="N377" s="382"/>
      <c r="O377" s="383"/>
      <c r="P377" s="383"/>
      <c r="Q377" s="383"/>
    </row>
    <row r="378" spans="1:17" s="4" customFormat="1" ht="51.75" customHeight="1" x14ac:dyDescent="0.25">
      <c r="A378" s="109" t="s">
        <v>448</v>
      </c>
      <c r="B378" s="105" t="s">
        <v>300</v>
      </c>
      <c r="C378" s="106"/>
      <c r="D378" s="106"/>
      <c r="E378" s="107"/>
      <c r="F378" s="108" t="s">
        <v>474</v>
      </c>
      <c r="G378" s="340" t="s">
        <v>253</v>
      </c>
      <c r="H378" s="365" t="s">
        <v>569</v>
      </c>
      <c r="I378" s="366"/>
      <c r="J378" s="366"/>
      <c r="K378" s="367"/>
    </row>
    <row r="379" spans="1:17" s="4" customFormat="1" ht="51.75" customHeight="1" x14ac:dyDescent="0.25">
      <c r="A379" s="104" t="s">
        <v>293</v>
      </c>
      <c r="B379" s="105" t="s">
        <v>291</v>
      </c>
      <c r="C379" s="106"/>
      <c r="D379" s="106"/>
      <c r="E379" s="107"/>
      <c r="F379" s="108" t="s">
        <v>475</v>
      </c>
      <c r="G379" s="341" t="s">
        <v>253</v>
      </c>
      <c r="H379" s="387" t="s">
        <v>470</v>
      </c>
      <c r="I379" s="360"/>
      <c r="J379" s="360"/>
      <c r="K379" s="361"/>
    </row>
    <row r="380" spans="1:17" s="4" customFormat="1" ht="38.9" customHeight="1" x14ac:dyDescent="0.25">
      <c r="A380" s="104" t="s">
        <v>303</v>
      </c>
      <c r="B380" s="105" t="s">
        <v>298</v>
      </c>
      <c r="C380" s="106"/>
      <c r="D380" s="106"/>
      <c r="E380" s="107"/>
      <c r="F380" s="108" t="s">
        <v>476</v>
      </c>
      <c r="G380" s="341" t="s">
        <v>253</v>
      </c>
      <c r="H380" s="387" t="s">
        <v>450</v>
      </c>
      <c r="I380" s="360"/>
      <c r="J380" s="360"/>
      <c r="K380" s="361"/>
    </row>
    <row r="381" spans="1:17" s="4" customFormat="1" ht="26.15" customHeight="1" x14ac:dyDescent="0.25">
      <c r="A381" s="104" t="s">
        <v>299</v>
      </c>
      <c r="B381" s="105" t="s">
        <v>298</v>
      </c>
      <c r="C381" s="106"/>
      <c r="D381" s="106"/>
      <c r="E381" s="107"/>
      <c r="F381" s="108" t="s">
        <v>477</v>
      </c>
      <c r="G381" s="341" t="s">
        <v>253</v>
      </c>
      <c r="H381" s="355" t="s">
        <v>256</v>
      </c>
      <c r="I381" s="360"/>
      <c r="J381" s="360"/>
      <c r="K381" s="361"/>
    </row>
    <row r="382" spans="1:17" s="4" customFormat="1" ht="26.15" customHeight="1" x14ac:dyDescent="0.25">
      <c r="A382" s="104" t="s">
        <v>304</v>
      </c>
      <c r="B382" s="105" t="s">
        <v>301</v>
      </c>
      <c r="C382" s="106"/>
      <c r="D382" s="106"/>
      <c r="E382" s="107"/>
      <c r="F382" s="108" t="s">
        <v>477</v>
      </c>
      <c r="G382" s="341" t="s">
        <v>253</v>
      </c>
      <c r="H382" s="377" t="s">
        <v>302</v>
      </c>
      <c r="I382" s="384"/>
      <c r="J382" s="384"/>
      <c r="K382" s="374"/>
      <c r="L382" s="66"/>
    </row>
    <row r="383" spans="1:17" s="4" customFormat="1" ht="38.9" customHeight="1" x14ac:dyDescent="0.25">
      <c r="A383" s="104" t="s">
        <v>305</v>
      </c>
      <c r="B383" s="105" t="s">
        <v>300</v>
      </c>
      <c r="C383" s="106"/>
      <c r="D383" s="106"/>
      <c r="E383" s="107"/>
      <c r="F383" s="108" t="s">
        <v>477</v>
      </c>
      <c r="G383" s="341" t="s">
        <v>253</v>
      </c>
      <c r="H383" s="377" t="s">
        <v>568</v>
      </c>
      <c r="I383" s="384"/>
      <c r="J383" s="384"/>
      <c r="K383" s="374"/>
      <c r="L383" s="66"/>
    </row>
    <row r="384" spans="1:17" s="4" customFormat="1" ht="12.75" customHeight="1" x14ac:dyDescent="0.25">
      <c r="A384" s="32"/>
      <c r="B384" s="32"/>
      <c r="C384" s="38"/>
      <c r="D384" s="38"/>
      <c r="E384" s="38"/>
      <c r="F384" s="33"/>
      <c r="G384" s="33"/>
      <c r="H384" s="32"/>
      <c r="I384" s="39"/>
      <c r="J384" s="39"/>
      <c r="K384" s="39"/>
      <c r="L384" s="41"/>
    </row>
    <row r="385" spans="1:13" s="103" customFormat="1" ht="77.5" hidden="1" x14ac:dyDescent="0.35">
      <c r="A385" s="100" t="s">
        <v>447</v>
      </c>
      <c r="B385" s="402" t="s">
        <v>210</v>
      </c>
      <c r="C385" s="403"/>
      <c r="D385" s="404"/>
      <c r="E385" s="101" t="s">
        <v>211</v>
      </c>
      <c r="F385" s="101" t="s">
        <v>212</v>
      </c>
      <c r="G385" s="405" t="s">
        <v>213</v>
      </c>
      <c r="H385" s="406"/>
      <c r="I385" s="406"/>
      <c r="J385" s="406"/>
      <c r="K385" s="406"/>
      <c r="L385" s="407"/>
      <c r="M385" s="102"/>
    </row>
    <row r="386" spans="1:13" s="4" customFormat="1" ht="12.75" customHeight="1" x14ac:dyDescent="0.3">
      <c r="A386" s="3" t="s">
        <v>1</v>
      </c>
      <c r="B386" s="35"/>
      <c r="C386" s="40"/>
      <c r="D386" s="40"/>
      <c r="E386" s="40"/>
      <c r="F386" s="34"/>
      <c r="G386" s="34"/>
      <c r="H386" s="35"/>
      <c r="I386" s="41"/>
      <c r="J386" s="41"/>
      <c r="K386" s="41"/>
      <c r="L386" s="41"/>
    </row>
    <row r="387" spans="1:13" s="4" customFormat="1" ht="25" x14ac:dyDescent="0.25">
      <c r="A387" s="36" t="s">
        <v>0</v>
      </c>
      <c r="B387" s="27" t="s">
        <v>210</v>
      </c>
      <c r="C387" s="28"/>
      <c r="D387" s="28"/>
      <c r="E387" s="29"/>
      <c r="F387" s="30" t="s">
        <v>212</v>
      </c>
      <c r="G387" s="396" t="s">
        <v>213</v>
      </c>
      <c r="H387" s="397"/>
      <c r="I387" s="397"/>
      <c r="J387" s="398"/>
      <c r="K387" s="31"/>
      <c r="L387" s="31"/>
    </row>
    <row r="388" spans="1:13" s="4" customFormat="1" ht="51.75" customHeight="1" x14ac:dyDescent="0.25">
      <c r="A388" s="104" t="s">
        <v>40</v>
      </c>
      <c r="B388" s="352" t="s">
        <v>578</v>
      </c>
      <c r="C388" s="353"/>
      <c r="D388" s="353"/>
      <c r="E388" s="354"/>
      <c r="F388" s="341" t="s">
        <v>253</v>
      </c>
      <c r="G388" s="399" t="s">
        <v>579</v>
      </c>
      <c r="H388" s="400"/>
      <c r="I388" s="400"/>
      <c r="J388" s="401"/>
    </row>
    <row r="389" spans="1:13" s="4" customFormat="1" ht="51.75" customHeight="1" x14ac:dyDescent="0.25">
      <c r="A389" s="104" t="s">
        <v>248</v>
      </c>
      <c r="B389" s="365" t="s">
        <v>577</v>
      </c>
      <c r="C389" s="366"/>
      <c r="D389" s="366"/>
      <c r="E389" s="367"/>
      <c r="F389" s="341" t="s">
        <v>253</v>
      </c>
      <c r="G389" s="359" t="s">
        <v>455</v>
      </c>
      <c r="H389" s="353"/>
      <c r="I389" s="353"/>
      <c r="J389" s="354"/>
    </row>
    <row r="390" spans="1:13" s="4" customFormat="1" ht="51.75" customHeight="1" x14ac:dyDescent="0.25">
      <c r="A390" s="109" t="s">
        <v>454</v>
      </c>
      <c r="B390" s="355" t="s">
        <v>571</v>
      </c>
      <c r="C390" s="360"/>
      <c r="D390" s="360"/>
      <c r="E390" s="361"/>
      <c r="F390" s="341" t="s">
        <v>253</v>
      </c>
      <c r="G390" s="355" t="s">
        <v>593</v>
      </c>
      <c r="H390" s="356"/>
      <c r="I390" s="356"/>
      <c r="J390" s="357"/>
    </row>
    <row r="391" spans="1:13" s="4" customFormat="1" ht="25.5" customHeight="1" x14ac:dyDescent="0.25">
      <c r="A391" s="104" t="s">
        <v>249</v>
      </c>
      <c r="B391" s="355" t="s">
        <v>592</v>
      </c>
      <c r="C391" s="356"/>
      <c r="D391" s="356"/>
      <c r="E391" s="357"/>
      <c r="F391" s="341" t="s">
        <v>253</v>
      </c>
      <c r="G391" s="359" t="s">
        <v>455</v>
      </c>
      <c r="H391" s="353"/>
      <c r="I391" s="353"/>
      <c r="J391" s="354"/>
    </row>
    <row r="392" spans="1:13" s="4" customFormat="1" ht="38.25" customHeight="1" x14ac:dyDescent="0.25">
      <c r="A392" s="104" t="s">
        <v>250</v>
      </c>
      <c r="B392" s="352" t="s">
        <v>591</v>
      </c>
      <c r="C392" s="353"/>
      <c r="D392" s="353"/>
      <c r="E392" s="354"/>
      <c r="F392" s="341" t="s">
        <v>253</v>
      </c>
      <c r="G392" s="105" t="s">
        <v>255</v>
      </c>
      <c r="H392" s="106"/>
      <c r="I392" s="106"/>
      <c r="J392" s="107"/>
    </row>
    <row r="393" spans="1:13" s="4" customFormat="1" ht="25.5" customHeight="1" x14ac:dyDescent="0.25">
      <c r="A393" s="104" t="s">
        <v>251</v>
      </c>
      <c r="B393" s="349" t="s">
        <v>570</v>
      </c>
      <c r="C393" s="350"/>
      <c r="D393" s="350"/>
      <c r="E393" s="351"/>
      <c r="F393" s="341" t="s">
        <v>253</v>
      </c>
      <c r="G393" s="358" t="s">
        <v>456</v>
      </c>
      <c r="H393" s="350"/>
      <c r="I393" s="350"/>
      <c r="J393" s="351"/>
    </row>
    <row r="394" spans="1:13" s="135" customFormat="1" x14ac:dyDescent="0.25"/>
    <row r="395" spans="1:13" s="135" customFormat="1" ht="13" x14ac:dyDescent="0.3">
      <c r="A395" s="136" t="s">
        <v>5</v>
      </c>
    </row>
    <row r="396" spans="1:13" s="135" customFormat="1" x14ac:dyDescent="0.25">
      <c r="A396" s="140" t="s">
        <v>2</v>
      </c>
      <c r="B396" s="141" t="s">
        <v>3</v>
      </c>
      <c r="C396" s="141"/>
      <c r="D396" s="141"/>
      <c r="E396" s="141"/>
      <c r="F396" s="141"/>
      <c r="G396" s="141"/>
      <c r="H396" s="141"/>
      <c r="I396" s="141"/>
      <c r="J396" s="142"/>
    </row>
    <row r="397" spans="1:13" s="137" customFormat="1" ht="38.25" customHeight="1" x14ac:dyDescent="0.25">
      <c r="A397" s="148" t="s">
        <v>557</v>
      </c>
      <c r="B397" s="346" t="s">
        <v>575</v>
      </c>
      <c r="C397" s="347"/>
      <c r="D397" s="347"/>
      <c r="E397" s="347"/>
      <c r="F397" s="347"/>
      <c r="G397" s="347"/>
      <c r="H397" s="347"/>
      <c r="I397" s="347"/>
      <c r="J397" s="348"/>
    </row>
    <row r="398" spans="1:13" s="137" customFormat="1" ht="38.25" customHeight="1" x14ac:dyDescent="0.25">
      <c r="A398" s="185" t="s">
        <v>611</v>
      </c>
      <c r="B398" s="346" t="s">
        <v>576</v>
      </c>
      <c r="C398" s="363"/>
      <c r="D398" s="363"/>
      <c r="E398" s="363"/>
      <c r="F398" s="363"/>
      <c r="G398" s="363"/>
      <c r="H398" s="363"/>
      <c r="I398" s="363"/>
      <c r="J398" s="364"/>
    </row>
    <row r="399" spans="1:13" s="137" customFormat="1" ht="25.5" customHeight="1" x14ac:dyDescent="0.25">
      <c r="A399" s="148" t="s">
        <v>94</v>
      </c>
      <c r="B399" s="346" t="s">
        <v>572</v>
      </c>
      <c r="C399" s="363"/>
      <c r="D399" s="363"/>
      <c r="E399" s="363"/>
      <c r="F399" s="363"/>
      <c r="G399" s="363"/>
      <c r="H399" s="363"/>
      <c r="I399" s="363"/>
      <c r="J399" s="364"/>
    </row>
    <row r="400" spans="1:13" s="137" customFormat="1" x14ac:dyDescent="0.25">
      <c r="A400" s="148" t="s">
        <v>457</v>
      </c>
      <c r="B400" s="183" t="s">
        <v>573</v>
      </c>
      <c r="C400" s="139"/>
      <c r="D400" s="139"/>
      <c r="E400" s="139"/>
      <c r="F400" s="139"/>
      <c r="G400" s="139"/>
      <c r="H400" s="139"/>
      <c r="I400" s="139"/>
      <c r="J400" s="149"/>
    </row>
    <row r="401" spans="1:13" s="137" customFormat="1" ht="25.5" customHeight="1" x14ac:dyDescent="0.25">
      <c r="A401" s="148" t="s">
        <v>306</v>
      </c>
      <c r="B401" s="346" t="s">
        <v>574</v>
      </c>
      <c r="C401" s="347"/>
      <c r="D401" s="347"/>
      <c r="E401" s="347"/>
      <c r="F401" s="347"/>
      <c r="G401" s="347"/>
      <c r="H401" s="347"/>
      <c r="I401" s="347"/>
      <c r="J401" s="348"/>
    </row>
    <row r="402" spans="1:13" s="137" customFormat="1" ht="25.5" customHeight="1" x14ac:dyDescent="0.25">
      <c r="A402" s="184" t="s">
        <v>167</v>
      </c>
      <c r="B402" s="362" t="s">
        <v>4</v>
      </c>
      <c r="C402" s="347"/>
      <c r="D402" s="347"/>
      <c r="E402" s="347"/>
      <c r="F402" s="347"/>
      <c r="G402" s="347"/>
      <c r="H402" s="347"/>
      <c r="I402" s="347"/>
      <c r="J402" s="348"/>
    </row>
    <row r="403" spans="1:13" s="137" customFormat="1" ht="12.75" customHeight="1" x14ac:dyDescent="0.25">
      <c r="A403" s="150" t="s">
        <v>458</v>
      </c>
      <c r="B403" s="362" t="s">
        <v>459</v>
      </c>
      <c r="C403" s="347"/>
      <c r="D403" s="347"/>
      <c r="E403" s="347"/>
      <c r="F403" s="347"/>
      <c r="G403" s="347"/>
      <c r="H403" s="347"/>
      <c r="I403" s="347"/>
      <c r="J403" s="348"/>
    </row>
    <row r="404" spans="1:13" s="137" customFormat="1" ht="25.5" customHeight="1" x14ac:dyDescent="0.25">
      <c r="A404" s="150" t="s">
        <v>307</v>
      </c>
      <c r="B404" s="346" t="s">
        <v>580</v>
      </c>
      <c r="C404" s="347"/>
      <c r="D404" s="347"/>
      <c r="E404" s="347"/>
      <c r="F404" s="347"/>
      <c r="G404" s="347"/>
      <c r="H404" s="347"/>
      <c r="I404" s="347"/>
      <c r="J404" s="348"/>
    </row>
    <row r="405" spans="1:13" s="137" customFormat="1" ht="25.5" customHeight="1" x14ac:dyDescent="0.25">
      <c r="A405" s="185" t="s">
        <v>581</v>
      </c>
      <c r="B405" s="346" t="s">
        <v>585</v>
      </c>
      <c r="C405" s="347"/>
      <c r="D405" s="347"/>
      <c r="E405" s="347"/>
      <c r="F405" s="347"/>
      <c r="G405" s="347"/>
      <c r="H405" s="347"/>
      <c r="I405" s="347"/>
      <c r="J405" s="348"/>
    </row>
    <row r="406" spans="1:13" s="137" customFormat="1" ht="38.25" customHeight="1" x14ac:dyDescent="0.25">
      <c r="A406" s="185" t="s">
        <v>460</v>
      </c>
      <c r="B406" s="346" t="s">
        <v>582</v>
      </c>
      <c r="C406" s="347"/>
      <c r="D406" s="347"/>
      <c r="E406" s="347"/>
      <c r="F406" s="347"/>
      <c r="G406" s="347"/>
      <c r="H406" s="347"/>
      <c r="I406" s="347"/>
      <c r="J406" s="348"/>
    </row>
    <row r="407" spans="1:13" s="137" customFormat="1" ht="12.75" customHeight="1" x14ac:dyDescent="0.25">
      <c r="A407" s="185" t="s">
        <v>583</v>
      </c>
      <c r="B407" s="346" t="s">
        <v>584</v>
      </c>
      <c r="C407" s="347"/>
      <c r="D407" s="347"/>
      <c r="E407" s="347"/>
      <c r="F407" s="347"/>
      <c r="G407" s="347"/>
      <c r="H407" s="347"/>
      <c r="I407" s="347"/>
      <c r="J407" s="348"/>
    </row>
    <row r="408" spans="1:13" s="135" customFormat="1" x14ac:dyDescent="0.25"/>
    <row r="409" spans="1:13" s="138" customFormat="1" ht="13" x14ac:dyDescent="0.3">
      <c r="A409" s="136" t="s">
        <v>283</v>
      </c>
    </row>
    <row r="410" spans="1:13" ht="14.25" customHeight="1" x14ac:dyDescent="0.25">
      <c r="A410" s="151" t="s">
        <v>462</v>
      </c>
    </row>
    <row r="411" spans="1:13" ht="14.25" customHeight="1" x14ac:dyDescent="0.25">
      <c r="A411" s="151" t="s">
        <v>308</v>
      </c>
      <c r="I411" s="172"/>
      <c r="J411" s="4" t="s">
        <v>586</v>
      </c>
    </row>
    <row r="412" spans="1:13" ht="14.25" customHeight="1" x14ac:dyDescent="0.25">
      <c r="A412" s="151" t="s">
        <v>463</v>
      </c>
    </row>
    <row r="413" spans="1:13" s="186" customFormat="1" ht="42.75" customHeight="1" x14ac:dyDescent="0.25">
      <c r="A413" s="344" t="s">
        <v>594</v>
      </c>
      <c r="B413" s="345"/>
      <c r="C413" s="345"/>
      <c r="D413" s="345"/>
      <c r="E413" s="345"/>
      <c r="F413" s="345"/>
      <c r="G413" s="345"/>
      <c r="H413" s="345"/>
      <c r="I413" s="345"/>
      <c r="J413" s="345"/>
      <c r="K413" s="345"/>
      <c r="L413" s="345"/>
      <c r="M413" s="345"/>
    </row>
    <row r="414" spans="1:13" ht="14.25" customHeight="1" x14ac:dyDescent="0.25">
      <c r="A414" s="151" t="s">
        <v>464</v>
      </c>
    </row>
    <row r="415" spans="1:13" ht="14.25" customHeight="1" x14ac:dyDescent="0.25">
      <c r="A415" s="6" t="s">
        <v>587</v>
      </c>
    </row>
    <row r="416" spans="1:13" ht="14.25" customHeight="1" x14ac:dyDescent="0.25">
      <c r="A416" s="152" t="s">
        <v>588</v>
      </c>
    </row>
    <row r="417" spans="1:11" ht="14.25" customHeight="1" x14ac:dyDescent="0.25">
      <c r="A417" s="152" t="s">
        <v>589</v>
      </c>
    </row>
    <row r="418" spans="1:11" ht="14.25" customHeight="1" x14ac:dyDescent="0.25">
      <c r="A418" s="306" t="s">
        <v>558</v>
      </c>
    </row>
    <row r="419" spans="1:11" ht="14.25" customHeight="1" x14ac:dyDescent="0.25">
      <c r="A419" s="342" t="s">
        <v>716</v>
      </c>
      <c r="B419" s="343"/>
    </row>
    <row r="420" spans="1:11" ht="14.25" customHeight="1" x14ac:dyDescent="0.25">
      <c r="A420" s="152" t="s">
        <v>559</v>
      </c>
      <c r="B420" s="134"/>
      <c r="C420" s="134"/>
      <c r="D420" s="134"/>
      <c r="E420" s="134"/>
      <c r="F420" s="134"/>
      <c r="G420" s="134"/>
      <c r="H420" s="134"/>
      <c r="I420" s="134"/>
    </row>
    <row r="421" spans="1:11" ht="14.25" customHeight="1" x14ac:dyDescent="0.25">
      <c r="A421" s="342" t="s">
        <v>718</v>
      </c>
      <c r="B421" s="342"/>
      <c r="C421" s="342"/>
      <c r="D421" s="342"/>
      <c r="E421" s="342"/>
      <c r="F421" s="342"/>
      <c r="G421" s="342"/>
      <c r="H421" s="342"/>
      <c r="I421" s="342"/>
      <c r="J421" s="343"/>
      <c r="K421" s="343"/>
    </row>
    <row r="422" spans="1:11" ht="14.25" customHeight="1" x14ac:dyDescent="0.25">
      <c r="A422" s="6" t="s">
        <v>560</v>
      </c>
      <c r="B422" s="134"/>
      <c r="C422" s="134"/>
      <c r="D422" s="134"/>
      <c r="E422" s="134"/>
      <c r="F422" s="134"/>
      <c r="G422" s="134"/>
      <c r="H422" s="134"/>
      <c r="I422" s="134"/>
    </row>
    <row r="423" spans="1:11" ht="14.25" customHeight="1" x14ac:dyDescent="0.25">
      <c r="A423" s="152" t="s">
        <v>561</v>
      </c>
    </row>
    <row r="424" spans="1:11" ht="14.25" customHeight="1" x14ac:dyDescent="0.25">
      <c r="A424" s="152" t="s">
        <v>562</v>
      </c>
    </row>
    <row r="425" spans="1:11" ht="14.25" customHeight="1" x14ac:dyDescent="0.25">
      <c r="A425" s="6" t="s">
        <v>563</v>
      </c>
    </row>
    <row r="426" spans="1:11" ht="14.25" customHeight="1" x14ac:dyDescent="0.25">
      <c r="A426" s="6" t="s">
        <v>564</v>
      </c>
    </row>
    <row r="427" spans="1:11" ht="12.65" customHeight="1" x14ac:dyDescent="0.25">
      <c r="A427" s="6" t="s">
        <v>590</v>
      </c>
    </row>
    <row r="428" spans="1:11" ht="102" customHeight="1" x14ac:dyDescent="0.25">
      <c r="A428" s="408" t="s">
        <v>647</v>
      </c>
      <c r="B428" s="408"/>
      <c r="C428" s="408"/>
      <c r="D428" s="408"/>
      <c r="E428" s="408"/>
      <c r="F428" s="408"/>
      <c r="G428" s="408"/>
      <c r="H428" s="408"/>
      <c r="I428" s="408"/>
      <c r="J428" s="408"/>
    </row>
    <row r="429" spans="1:11" ht="12.75" customHeight="1" x14ac:dyDescent="0.25"/>
    <row r="434" spans="2:4" x14ac:dyDescent="0.25">
      <c r="B434" s="138"/>
      <c r="C434" s="138"/>
      <c r="D434" s="138"/>
    </row>
  </sheetData>
  <mergeCells count="65">
    <mergeCell ref="A428:J428"/>
    <mergeCell ref="B407:J407"/>
    <mergeCell ref="B405:J405"/>
    <mergeCell ref="B406:J406"/>
    <mergeCell ref="H6:I6"/>
    <mergeCell ref="C6:D6"/>
    <mergeCell ref="B21:D21"/>
    <mergeCell ref="B19:D19"/>
    <mergeCell ref="B20:D20"/>
    <mergeCell ref="B23:D23"/>
    <mergeCell ref="G389:J389"/>
    <mergeCell ref="G388:J388"/>
    <mergeCell ref="G387:J387"/>
    <mergeCell ref="B391:E391"/>
    <mergeCell ref="H381:K381"/>
    <mergeCell ref="B385:D385"/>
    <mergeCell ref="G385:L385"/>
    <mergeCell ref="B25:D25"/>
    <mergeCell ref="N376:Q376"/>
    <mergeCell ref="H375:K375"/>
    <mergeCell ref="H373:K373"/>
    <mergeCell ref="H374:K374"/>
    <mergeCell ref="F135:J135"/>
    <mergeCell ref="H371:K371"/>
    <mergeCell ref="H372:K372"/>
    <mergeCell ref="N377:Q377"/>
    <mergeCell ref="H383:K383"/>
    <mergeCell ref="H376:K376"/>
    <mergeCell ref="H380:K380"/>
    <mergeCell ref="H378:K378"/>
    <mergeCell ref="H379:K379"/>
    <mergeCell ref="H382:K382"/>
    <mergeCell ref="H377:K377"/>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B389:E389"/>
  </mergeCells>
  <phoneticPr fontId="19" type="noConversion"/>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3"/>
  <sheetViews>
    <sheetView topLeftCell="A227" zoomScaleNormal="100" workbookViewId="0">
      <selection activeCell="C244" sqref="C244"/>
    </sheetView>
  </sheetViews>
  <sheetFormatPr defaultColWidth="9.1796875" defaultRowHeight="12.5" x14ac:dyDescent="0.25"/>
  <cols>
    <col min="1" max="1" width="26.7265625" style="205" bestFit="1" customWidth="1"/>
    <col min="2" max="2" width="20.1796875" style="205" bestFit="1" customWidth="1"/>
    <col min="3" max="3" width="21.81640625" style="205" bestFit="1" customWidth="1"/>
    <col min="4" max="4" width="29.81640625" style="205" bestFit="1" customWidth="1"/>
    <col min="5" max="5" width="20.26953125" style="205" bestFit="1" customWidth="1"/>
    <col min="6" max="6" width="13.7265625" style="205" bestFit="1" customWidth="1"/>
    <col min="7" max="7" width="11.81640625" style="205" bestFit="1" customWidth="1"/>
    <col min="8" max="16384" width="9.1796875" style="205"/>
  </cols>
  <sheetData>
    <row r="1" spans="1:7" ht="12.75" customHeight="1" x14ac:dyDescent="0.25">
      <c r="A1" s="222"/>
      <c r="B1" s="223"/>
      <c r="C1" s="224"/>
    </row>
    <row r="2" spans="1:7" ht="12.75" customHeight="1" x14ac:dyDescent="0.25">
      <c r="A2" s="222"/>
      <c r="B2" s="223"/>
      <c r="C2" s="224"/>
    </row>
    <row r="3" spans="1:7" ht="12.75" customHeight="1" x14ac:dyDescent="0.25">
      <c r="A3" s="206" t="s">
        <v>317</v>
      </c>
      <c r="B3" s="206" t="s">
        <v>236</v>
      </c>
      <c r="C3" s="206" t="s">
        <v>215</v>
      </c>
      <c r="D3" s="207"/>
    </row>
    <row r="4" spans="1:7" ht="12.75" customHeight="1" x14ac:dyDescent="0.25">
      <c r="A4" s="208" t="s">
        <v>57</v>
      </c>
      <c r="B4" s="209">
        <v>203304800.31999999</v>
      </c>
      <c r="C4" s="210">
        <v>2863</v>
      </c>
      <c r="D4" s="211"/>
    </row>
    <row r="5" spans="1:7" ht="12.75" customHeight="1" x14ac:dyDescent="0.25">
      <c r="A5" s="207"/>
      <c r="B5" s="211"/>
      <c r="C5" s="207"/>
      <c r="D5" s="211"/>
    </row>
    <row r="6" spans="1:7" ht="12.75" customHeight="1" x14ac:dyDescent="0.25">
      <c r="A6" s="206" t="s">
        <v>531</v>
      </c>
      <c r="B6" s="206" t="s">
        <v>236</v>
      </c>
      <c r="C6" s="206" t="s">
        <v>215</v>
      </c>
      <c r="D6" s="211"/>
      <c r="E6" s="225"/>
      <c r="F6" s="225"/>
      <c r="G6" s="225"/>
    </row>
    <row r="7" spans="1:7" ht="12.75" customHeight="1" x14ac:dyDescent="0.25">
      <c r="A7" s="208" t="s">
        <v>696</v>
      </c>
      <c r="B7" s="209">
        <v>1425777.43</v>
      </c>
      <c r="C7" s="210">
        <v>8</v>
      </c>
      <c r="D7" s="211"/>
      <c r="E7" s="223"/>
      <c r="F7" s="224"/>
      <c r="G7" s="222"/>
    </row>
    <row r="8" spans="1:7" ht="12.75" customHeight="1" x14ac:dyDescent="0.25">
      <c r="A8" s="208"/>
      <c r="B8" s="209"/>
      <c r="C8" s="210"/>
      <c r="D8" s="211"/>
    </row>
    <row r="9" spans="1:7" ht="12.75" customHeight="1" x14ac:dyDescent="0.25">
      <c r="A9" s="208"/>
      <c r="B9" s="209"/>
      <c r="C9" s="210"/>
      <c r="D9" s="211"/>
    </row>
    <row r="10" spans="1:7" ht="12.75" customHeight="1" x14ac:dyDescent="0.25">
      <c r="A10" s="226"/>
      <c r="B10" s="227"/>
      <c r="C10" s="228"/>
    </row>
    <row r="11" spans="1:7" ht="12.75" customHeight="1" x14ac:dyDescent="0.25"/>
    <row r="12" spans="1:7" ht="12.75" customHeight="1" x14ac:dyDescent="0.25">
      <c r="A12" s="206" t="s">
        <v>235</v>
      </c>
      <c r="B12" s="206" t="s">
        <v>214</v>
      </c>
      <c r="C12" s="206" t="s">
        <v>494</v>
      </c>
    </row>
    <row r="13" spans="1:7" ht="12.75" customHeight="1" x14ac:dyDescent="0.25">
      <c r="A13" s="208" t="s">
        <v>503</v>
      </c>
      <c r="B13" s="209">
        <v>123319383.81999999</v>
      </c>
      <c r="C13" s="210">
        <v>1500</v>
      </c>
    </row>
    <row r="14" spans="1:7" ht="12.75" customHeight="1" x14ac:dyDescent="0.25">
      <c r="A14" s="208" t="s">
        <v>504</v>
      </c>
      <c r="B14" s="209">
        <v>157547538.75</v>
      </c>
      <c r="C14" s="210">
        <v>1532</v>
      </c>
    </row>
    <row r="15" spans="1:7" ht="12.75" customHeight="1" x14ac:dyDescent="0.3">
      <c r="A15" s="208" t="s">
        <v>312</v>
      </c>
      <c r="B15" s="209">
        <v>19399609975.630001</v>
      </c>
      <c r="C15" s="210">
        <v>151764</v>
      </c>
      <c r="D15" s="212"/>
    </row>
    <row r="16" spans="1:7" ht="12.75" customHeight="1" x14ac:dyDescent="0.3">
      <c r="A16" s="208" t="s">
        <v>694</v>
      </c>
      <c r="B16" s="209">
        <v>353056.36</v>
      </c>
      <c r="C16" s="210">
        <v>2</v>
      </c>
      <c r="D16" s="212"/>
      <c r="E16" s="212"/>
    </row>
    <row r="17" spans="1:4" ht="12.75" customHeight="1" x14ac:dyDescent="0.3">
      <c r="A17" s="208" t="s">
        <v>311</v>
      </c>
      <c r="B17" s="209">
        <v>10366309.960000001</v>
      </c>
      <c r="C17" s="210">
        <v>616</v>
      </c>
      <c r="D17" s="212"/>
    </row>
    <row r="18" spans="1:4" ht="12.75" customHeight="1" x14ac:dyDescent="0.3">
      <c r="A18" s="208" t="s">
        <v>702</v>
      </c>
      <c r="B18" s="209">
        <v>169080143.25</v>
      </c>
      <c r="C18" s="210">
        <v>996</v>
      </c>
      <c r="D18" s="212"/>
    </row>
    <row r="19" spans="1:4" ht="12.75" customHeight="1" x14ac:dyDescent="0.25">
      <c r="A19" s="208" t="s">
        <v>685</v>
      </c>
      <c r="B19" s="209">
        <v>1278838198.78</v>
      </c>
      <c r="C19" s="210">
        <v>14109</v>
      </c>
    </row>
    <row r="20" spans="1:4" ht="12.75" customHeight="1" x14ac:dyDescent="0.25">
      <c r="A20" s="229" t="s">
        <v>316</v>
      </c>
      <c r="B20" s="230">
        <v>5368696364.54</v>
      </c>
      <c r="C20" s="231">
        <v>76054</v>
      </c>
    </row>
    <row r="21" spans="1:4" ht="12.75" customHeight="1" x14ac:dyDescent="0.25">
      <c r="A21" s="229"/>
      <c r="B21" s="230"/>
      <c r="C21" s="231"/>
    </row>
    <row r="22" spans="1:4" ht="12.75" customHeight="1" x14ac:dyDescent="0.25">
      <c r="A22" s="232"/>
      <c r="B22" s="233"/>
      <c r="C22" s="234"/>
    </row>
    <row r="23" spans="1:4" ht="12.75" customHeight="1" x14ac:dyDescent="0.25">
      <c r="A23" s="235"/>
      <c r="B23" s="236"/>
      <c r="C23" s="237"/>
    </row>
    <row r="24" spans="1:4" ht="12.75" customHeight="1" x14ac:dyDescent="0.25">
      <c r="A24" s="226"/>
      <c r="B24" s="227"/>
      <c r="C24" s="228"/>
    </row>
    <row r="25" spans="1:4" ht="12.75" customHeight="1" x14ac:dyDescent="0.25">
      <c r="A25" s="206" t="s">
        <v>257</v>
      </c>
      <c r="B25" s="228"/>
    </row>
    <row r="26" spans="1:4" ht="12.75" customHeight="1" x14ac:dyDescent="0.3">
      <c r="A26" s="210">
        <v>3.5714145634779699</v>
      </c>
      <c r="B26" s="213"/>
    </row>
    <row r="27" spans="1:4" ht="12.75" customHeight="1" x14ac:dyDescent="0.3">
      <c r="A27" s="226"/>
      <c r="B27" s="213"/>
    </row>
    <row r="28" spans="1:4" ht="12.75" customHeight="1" x14ac:dyDescent="0.25">
      <c r="A28" s="206" t="s">
        <v>258</v>
      </c>
      <c r="B28" s="228"/>
    </row>
    <row r="29" spans="1:4" ht="12.75" customHeight="1" x14ac:dyDescent="0.25">
      <c r="A29" s="210">
        <v>5.5799999237060502</v>
      </c>
      <c r="B29" s="228"/>
    </row>
    <row r="30" spans="1:4" ht="12.75" customHeight="1" x14ac:dyDescent="0.3">
      <c r="A30" s="226"/>
      <c r="B30" s="213"/>
    </row>
    <row r="31" spans="1:4" ht="12.75" customHeight="1" x14ac:dyDescent="0.25">
      <c r="A31" s="206" t="s">
        <v>259</v>
      </c>
      <c r="B31" s="225"/>
    </row>
    <row r="32" spans="1:4" ht="12.75" customHeight="1" x14ac:dyDescent="0.3">
      <c r="A32" s="210">
        <v>3.0864596610981798</v>
      </c>
      <c r="B32" s="228"/>
      <c r="C32" s="212"/>
    </row>
    <row r="33" spans="1:3" ht="12.75" customHeight="1" x14ac:dyDescent="0.25">
      <c r="A33" s="226"/>
      <c r="B33" s="228"/>
    </row>
    <row r="34" spans="1:3" ht="12.75" customHeight="1" x14ac:dyDescent="0.25">
      <c r="A34" s="238" t="s">
        <v>313</v>
      </c>
      <c r="B34" s="228"/>
    </row>
    <row r="35" spans="1:3" ht="12.75" customHeight="1" x14ac:dyDescent="0.25">
      <c r="A35" s="231">
        <v>5.56212572527122</v>
      </c>
      <c r="B35" s="225"/>
    </row>
    <row r="36" spans="1:3" ht="12.75" customHeight="1" x14ac:dyDescent="0.25">
      <c r="A36" s="226"/>
      <c r="B36" s="228"/>
    </row>
    <row r="37" spans="1:3" ht="12.75" customHeight="1" x14ac:dyDescent="0.25">
      <c r="A37" s="206" t="s">
        <v>314</v>
      </c>
      <c r="B37" s="228"/>
    </row>
    <row r="38" spans="1:3" ht="12.75" customHeight="1" x14ac:dyDescent="0.3">
      <c r="A38" s="210">
        <v>5.6762609038363996</v>
      </c>
      <c r="B38" s="213"/>
    </row>
    <row r="39" spans="1:3" ht="12.75" customHeight="1" x14ac:dyDescent="0.25">
      <c r="A39" s="226"/>
      <c r="B39" s="228"/>
    </row>
    <row r="40" spans="1:3" ht="12.75" customHeight="1" x14ac:dyDescent="0.25">
      <c r="A40" s="206" t="s">
        <v>260</v>
      </c>
      <c r="B40" s="228"/>
      <c r="C40" s="214" t="s">
        <v>461</v>
      </c>
    </row>
    <row r="41" spans="1:3" ht="12.75" customHeight="1" x14ac:dyDescent="0.25">
      <c r="A41" s="210">
        <v>7.3197122704006601</v>
      </c>
      <c r="B41" s="228"/>
      <c r="C41" s="215">
        <v>-2.3547698680481999E-2</v>
      </c>
    </row>
    <row r="42" spans="1:3" ht="12.75" customHeight="1" x14ac:dyDescent="0.25">
      <c r="A42" s="226"/>
      <c r="B42" s="227"/>
      <c r="C42" s="228"/>
    </row>
    <row r="43" spans="1:3" ht="12.75" customHeight="1" x14ac:dyDescent="0.25">
      <c r="A43" s="214" t="s">
        <v>279</v>
      </c>
      <c r="B43" s="227"/>
      <c r="C43" s="228"/>
    </row>
    <row r="44" spans="1:3" ht="12.75" customHeight="1" x14ac:dyDescent="0.25">
      <c r="A44" s="215">
        <v>26.255371572356999</v>
      </c>
      <c r="B44" s="227"/>
      <c r="C44" s="228"/>
    </row>
    <row r="45" spans="1:3" ht="12.75" customHeight="1" x14ac:dyDescent="0.25">
      <c r="A45" s="226"/>
      <c r="B45" s="227"/>
      <c r="C45" s="228"/>
    </row>
    <row r="46" spans="1:3" ht="12.75" customHeight="1" x14ac:dyDescent="0.25">
      <c r="A46" s="206" t="s">
        <v>280</v>
      </c>
      <c r="B46" s="227"/>
      <c r="C46" s="228"/>
    </row>
    <row r="47" spans="1:3" ht="12.75" customHeight="1" x14ac:dyDescent="0.25">
      <c r="A47" s="210">
        <v>13</v>
      </c>
      <c r="B47" s="227"/>
      <c r="C47" s="228"/>
    </row>
    <row r="48" spans="1:3" ht="12.75" customHeight="1" x14ac:dyDescent="0.25">
      <c r="A48" s="226"/>
      <c r="B48" s="227"/>
      <c r="C48" s="228"/>
    </row>
    <row r="49" spans="1:5" ht="12.75" customHeight="1" x14ac:dyDescent="0.25">
      <c r="A49" s="214" t="s">
        <v>281</v>
      </c>
      <c r="B49" s="227"/>
      <c r="C49" s="228"/>
    </row>
    <row r="50" spans="1:5" ht="12.75" customHeight="1" x14ac:dyDescent="0.25">
      <c r="A50" s="215">
        <v>17.538367159326398</v>
      </c>
      <c r="B50" s="227"/>
      <c r="C50" s="228"/>
    </row>
    <row r="51" spans="1:5" ht="12.75" customHeight="1" x14ac:dyDescent="0.25">
      <c r="A51" s="226"/>
      <c r="B51" s="227"/>
      <c r="C51" s="228"/>
    </row>
    <row r="52" spans="1:5" ht="12.75" customHeight="1" x14ac:dyDescent="0.25">
      <c r="A52" s="226"/>
      <c r="B52" s="227"/>
      <c r="C52" s="228"/>
    </row>
    <row r="53" spans="1:5" ht="12.75" customHeight="1" x14ac:dyDescent="0.25">
      <c r="A53" s="214" t="s">
        <v>231</v>
      </c>
      <c r="B53" s="214" t="s">
        <v>495</v>
      </c>
      <c r="C53" s="214" t="s">
        <v>494</v>
      </c>
      <c r="D53" s="214" t="s">
        <v>496</v>
      </c>
    </row>
    <row r="54" spans="1:5" ht="12.75" customHeight="1" x14ac:dyDescent="0.25">
      <c r="A54" s="216" t="s">
        <v>234</v>
      </c>
      <c r="B54" s="217">
        <v>25553631383.82</v>
      </c>
      <c r="C54" s="215">
        <v>238454</v>
      </c>
      <c r="D54" s="217">
        <v>0</v>
      </c>
    </row>
    <row r="55" spans="1:5" ht="12.75" customHeight="1" x14ac:dyDescent="0.25">
      <c r="A55" s="216" t="s">
        <v>232</v>
      </c>
      <c r="B55" s="217">
        <v>220876970.94999999</v>
      </c>
      <c r="C55" s="215">
        <v>2304</v>
      </c>
      <c r="D55" s="217">
        <v>1534411.6</v>
      </c>
    </row>
    <row r="56" spans="1:5" ht="12.75" customHeight="1" x14ac:dyDescent="0.3">
      <c r="A56" s="216" t="s">
        <v>233</v>
      </c>
      <c r="B56" s="217">
        <v>159079097.59</v>
      </c>
      <c r="C56" s="215">
        <v>1445</v>
      </c>
      <c r="D56" s="217">
        <v>1630979.67</v>
      </c>
      <c r="E56" s="212"/>
    </row>
    <row r="57" spans="1:5" ht="12.75" customHeight="1" x14ac:dyDescent="0.3">
      <c r="A57" s="216" t="s">
        <v>505</v>
      </c>
      <c r="B57" s="217">
        <v>115274864.16</v>
      </c>
      <c r="C57" s="215">
        <v>965</v>
      </c>
      <c r="D57" s="217">
        <v>2093029.06</v>
      </c>
      <c r="E57" s="212"/>
    </row>
    <row r="58" spans="1:5" ht="12.75" customHeight="1" x14ac:dyDescent="0.25">
      <c r="A58" s="216" t="s">
        <v>697</v>
      </c>
      <c r="B58" s="217">
        <v>172261584.43000001</v>
      </c>
      <c r="C58" s="215">
        <v>1336</v>
      </c>
      <c r="D58" s="217">
        <v>5149979.87</v>
      </c>
    </row>
    <row r="59" spans="1:5" ht="12.75" customHeight="1" x14ac:dyDescent="0.3">
      <c r="A59" s="216" t="s">
        <v>698</v>
      </c>
      <c r="B59" s="217">
        <v>142228546.11000001</v>
      </c>
      <c r="C59" s="215">
        <v>1034</v>
      </c>
      <c r="D59" s="217">
        <v>8123157.8300000001</v>
      </c>
      <c r="E59" s="212"/>
    </row>
    <row r="60" spans="1:5" ht="12.75" customHeight="1" x14ac:dyDescent="0.25">
      <c r="A60" s="216" t="s">
        <v>699</v>
      </c>
      <c r="B60" s="217">
        <v>144458524.03</v>
      </c>
      <c r="C60" s="215">
        <v>1035</v>
      </c>
      <c r="D60" s="217">
        <v>19331272.289999999</v>
      </c>
    </row>
    <row r="61" spans="1:5" ht="12.75" customHeight="1" x14ac:dyDescent="0.25"/>
    <row r="62" spans="1:5" ht="12.75" customHeight="1" x14ac:dyDescent="0.25">
      <c r="A62" s="226"/>
      <c r="B62" s="227"/>
      <c r="C62" s="228"/>
    </row>
    <row r="63" spans="1:5" ht="12.75" customHeight="1" x14ac:dyDescent="0.25">
      <c r="A63" s="214" t="s">
        <v>238</v>
      </c>
      <c r="B63" s="214" t="s">
        <v>495</v>
      </c>
      <c r="C63" s="214" t="s">
        <v>494</v>
      </c>
    </row>
    <row r="64" spans="1:5" ht="12.75" customHeight="1" x14ac:dyDescent="0.25">
      <c r="A64" s="216" t="s">
        <v>483</v>
      </c>
      <c r="B64" s="217">
        <v>5243784198.1000004</v>
      </c>
      <c r="C64" s="215">
        <v>113555</v>
      </c>
    </row>
    <row r="65" spans="1:3" ht="12.75" customHeight="1" x14ac:dyDescent="0.25">
      <c r="A65" s="216" t="s">
        <v>484</v>
      </c>
      <c r="B65" s="217">
        <v>1343451273.6400001</v>
      </c>
      <c r="C65" s="215">
        <v>12896</v>
      </c>
    </row>
    <row r="66" spans="1:3" ht="12.75" customHeight="1" x14ac:dyDescent="0.25">
      <c r="A66" s="216" t="s">
        <v>485</v>
      </c>
      <c r="B66" s="217">
        <v>1483802880.78</v>
      </c>
      <c r="C66" s="215">
        <v>12434</v>
      </c>
    </row>
    <row r="67" spans="1:3" ht="12.75" customHeight="1" x14ac:dyDescent="0.25">
      <c r="A67" s="216" t="s">
        <v>243</v>
      </c>
      <c r="B67" s="217">
        <v>1606757519.74</v>
      </c>
      <c r="C67" s="215">
        <v>12098</v>
      </c>
    </row>
    <row r="68" spans="1:3" ht="12.75" customHeight="1" x14ac:dyDescent="0.25">
      <c r="A68" s="216" t="s">
        <v>242</v>
      </c>
      <c r="B68" s="217">
        <v>1748787438.3</v>
      </c>
      <c r="C68" s="215">
        <v>12287</v>
      </c>
    </row>
    <row r="69" spans="1:3" ht="12.75" customHeight="1" x14ac:dyDescent="0.25">
      <c r="A69" s="216" t="s">
        <v>216</v>
      </c>
      <c r="B69" s="217">
        <v>1879382065.1500001</v>
      </c>
      <c r="C69" s="215">
        <v>12259</v>
      </c>
    </row>
    <row r="70" spans="1:3" ht="12.75" customHeight="1" x14ac:dyDescent="0.25">
      <c r="A70" s="216" t="s">
        <v>217</v>
      </c>
      <c r="B70" s="217">
        <v>2198948339.04</v>
      </c>
      <c r="C70" s="215">
        <v>13088</v>
      </c>
    </row>
    <row r="71" spans="1:3" ht="12.75" customHeight="1" x14ac:dyDescent="0.25">
      <c r="A71" s="216" t="s">
        <v>218</v>
      </c>
      <c r="B71" s="217">
        <v>2422465244.8600001</v>
      </c>
      <c r="C71" s="215">
        <v>13680</v>
      </c>
    </row>
    <row r="72" spans="1:3" ht="12.75" customHeight="1" x14ac:dyDescent="0.25">
      <c r="A72" s="216" t="s">
        <v>219</v>
      </c>
      <c r="B72" s="217">
        <v>2826175310.6199999</v>
      </c>
      <c r="C72" s="215">
        <v>14722</v>
      </c>
    </row>
    <row r="73" spans="1:3" ht="12.75" customHeight="1" x14ac:dyDescent="0.25">
      <c r="A73" s="216" t="s">
        <v>220</v>
      </c>
      <c r="B73" s="217">
        <v>2287049771.73</v>
      </c>
      <c r="C73" s="215">
        <v>11442</v>
      </c>
    </row>
    <row r="74" spans="1:3" ht="12.75" customHeight="1" x14ac:dyDescent="0.25">
      <c r="A74" s="216" t="s">
        <v>221</v>
      </c>
      <c r="B74" s="217">
        <v>1755140999.8599999</v>
      </c>
      <c r="C74" s="215">
        <v>8815</v>
      </c>
    </row>
    <row r="75" spans="1:3" ht="12.75" customHeight="1" x14ac:dyDescent="0.25">
      <c r="A75" s="216" t="s">
        <v>222</v>
      </c>
      <c r="B75" s="217">
        <v>802627983.92999995</v>
      </c>
      <c r="C75" s="215">
        <v>4382</v>
      </c>
    </row>
    <row r="76" spans="1:3" ht="12.75" customHeight="1" x14ac:dyDescent="0.25">
      <c r="A76" s="216" t="s">
        <v>223</v>
      </c>
      <c r="B76" s="217">
        <v>449787103.13999999</v>
      </c>
      <c r="C76" s="215">
        <v>2442</v>
      </c>
    </row>
    <row r="77" spans="1:3" ht="12.75" customHeight="1" x14ac:dyDescent="0.25">
      <c r="A77" s="216" t="s">
        <v>506</v>
      </c>
      <c r="B77" s="217">
        <v>459650842.19999999</v>
      </c>
      <c r="C77" s="215">
        <v>2473</v>
      </c>
    </row>
    <row r="78" spans="1:3" ht="12.75" customHeight="1" x14ac:dyDescent="0.25">
      <c r="A78" s="226"/>
      <c r="B78" s="227"/>
      <c r="C78" s="228"/>
    </row>
    <row r="79" spans="1:3" ht="12.75" customHeight="1" x14ac:dyDescent="0.25">
      <c r="A79" s="214" t="s">
        <v>238</v>
      </c>
      <c r="B79" s="214" t="s">
        <v>495</v>
      </c>
      <c r="C79" s="214" t="s">
        <v>494</v>
      </c>
    </row>
    <row r="80" spans="1:3" ht="12.75" customHeight="1" x14ac:dyDescent="0.25">
      <c r="A80" s="216" t="s">
        <v>237</v>
      </c>
      <c r="B80" s="217">
        <v>26048160128.889999</v>
      </c>
      <c r="C80" s="215">
        <v>244100</v>
      </c>
    </row>
    <row r="81" spans="1:5" ht="12.75" customHeight="1" x14ac:dyDescent="0.25">
      <c r="A81" s="216" t="s">
        <v>507</v>
      </c>
      <c r="B81" s="217">
        <v>187152066.16999999</v>
      </c>
      <c r="C81" s="215">
        <v>1013</v>
      </c>
    </row>
    <row r="82" spans="1:5" ht="12.75" customHeight="1" x14ac:dyDescent="0.25">
      <c r="A82" s="216" t="s">
        <v>508</v>
      </c>
      <c r="B82" s="217">
        <v>94314292.870000005</v>
      </c>
      <c r="C82" s="215">
        <v>504</v>
      </c>
    </row>
    <row r="83" spans="1:5" ht="12.75" customHeight="1" x14ac:dyDescent="0.25">
      <c r="A83" s="216" t="s">
        <v>509</v>
      </c>
      <c r="B83" s="217">
        <v>115896043</v>
      </c>
      <c r="C83" s="215">
        <v>605</v>
      </c>
      <c r="E83" s="214" t="s">
        <v>239</v>
      </c>
    </row>
    <row r="84" spans="1:5" ht="12.75" customHeight="1" x14ac:dyDescent="0.25">
      <c r="A84" s="216" t="s">
        <v>510</v>
      </c>
      <c r="B84" s="217">
        <v>62288440.159999996</v>
      </c>
      <c r="C84" s="215">
        <v>351</v>
      </c>
      <c r="E84" s="215">
        <v>61.291983960685897</v>
      </c>
    </row>
    <row r="85" spans="1:5" ht="12.75" customHeight="1" x14ac:dyDescent="0.25"/>
    <row r="86" spans="1:5" ht="12.75" customHeight="1" x14ac:dyDescent="0.25">
      <c r="A86" s="226"/>
      <c r="B86" s="227"/>
      <c r="C86" s="228"/>
    </row>
    <row r="87" spans="1:5" ht="12.75" customHeight="1" x14ac:dyDescent="0.25">
      <c r="A87" s="214" t="s">
        <v>241</v>
      </c>
      <c r="B87" s="214" t="s">
        <v>495</v>
      </c>
      <c r="C87" s="214" t="s">
        <v>494</v>
      </c>
    </row>
    <row r="88" spans="1:5" ht="12.75" customHeight="1" x14ac:dyDescent="0.25">
      <c r="A88" s="216" t="s">
        <v>483</v>
      </c>
      <c r="B88" s="217">
        <v>10162112083.91</v>
      </c>
      <c r="C88" s="215">
        <v>157440</v>
      </c>
    </row>
    <row r="89" spans="1:5" ht="12.75" customHeight="1" x14ac:dyDescent="0.25">
      <c r="A89" s="216" t="s">
        <v>484</v>
      </c>
      <c r="B89" s="217">
        <v>2166511718.5900002</v>
      </c>
      <c r="C89" s="215">
        <v>14808</v>
      </c>
    </row>
    <row r="90" spans="1:5" ht="12.75" customHeight="1" x14ac:dyDescent="0.25">
      <c r="A90" s="216" t="s">
        <v>485</v>
      </c>
      <c r="B90" s="217">
        <v>2228847453.3600001</v>
      </c>
      <c r="C90" s="215">
        <v>13772</v>
      </c>
    </row>
    <row r="91" spans="1:5" ht="12.75" customHeight="1" x14ac:dyDescent="0.25">
      <c r="A91" s="216" t="s">
        <v>243</v>
      </c>
      <c r="B91" s="217">
        <v>2272129918.0700002</v>
      </c>
      <c r="C91" s="215">
        <v>13282</v>
      </c>
    </row>
    <row r="92" spans="1:5" ht="12.75" customHeight="1" x14ac:dyDescent="0.25">
      <c r="A92" s="216" t="s">
        <v>242</v>
      </c>
      <c r="B92" s="217">
        <v>2219363799.48</v>
      </c>
      <c r="C92" s="215">
        <v>12463</v>
      </c>
    </row>
    <row r="93" spans="1:5" ht="12.75" customHeight="1" x14ac:dyDescent="0.25">
      <c r="A93" s="216" t="s">
        <v>216</v>
      </c>
      <c r="B93" s="217">
        <v>2005959459.1700001</v>
      </c>
      <c r="C93" s="215">
        <v>10764</v>
      </c>
    </row>
    <row r="94" spans="1:5" ht="12.75" customHeight="1" x14ac:dyDescent="0.25">
      <c r="A94" s="216" t="s">
        <v>217</v>
      </c>
      <c r="B94" s="217">
        <v>1743808780.5</v>
      </c>
      <c r="C94" s="215">
        <v>8427</v>
      </c>
    </row>
    <row r="95" spans="1:5" ht="12.75" customHeight="1" x14ac:dyDescent="0.25">
      <c r="A95" s="216" t="s">
        <v>218</v>
      </c>
      <c r="B95" s="217">
        <v>1243684412.3</v>
      </c>
      <c r="C95" s="215">
        <v>5382</v>
      </c>
    </row>
    <row r="96" spans="1:5" ht="12.75" customHeight="1" x14ac:dyDescent="0.25">
      <c r="A96" s="216" t="s">
        <v>219</v>
      </c>
      <c r="B96" s="217">
        <v>832057278.07000005</v>
      </c>
      <c r="C96" s="215">
        <v>3577</v>
      </c>
    </row>
    <row r="97" spans="1:5" ht="12.75" customHeight="1" x14ac:dyDescent="0.25">
      <c r="A97" s="216" t="s">
        <v>220</v>
      </c>
      <c r="B97" s="217">
        <v>954500524.63999999</v>
      </c>
      <c r="C97" s="215">
        <v>3892</v>
      </c>
    </row>
    <row r="98" spans="1:5" ht="12.75" customHeight="1" x14ac:dyDescent="0.25">
      <c r="A98" s="216" t="s">
        <v>221</v>
      </c>
      <c r="B98" s="217">
        <v>652397322.22000003</v>
      </c>
      <c r="C98" s="215">
        <v>2661</v>
      </c>
    </row>
    <row r="99" spans="1:5" ht="12.75" customHeight="1" x14ac:dyDescent="0.25">
      <c r="A99" s="216" t="s">
        <v>222</v>
      </c>
      <c r="B99" s="217">
        <v>22954254.140000001</v>
      </c>
      <c r="C99" s="215">
        <v>92</v>
      </c>
    </row>
    <row r="100" spans="1:5" ht="12.75" customHeight="1" x14ac:dyDescent="0.25">
      <c r="A100" s="216" t="s">
        <v>223</v>
      </c>
      <c r="B100" s="217">
        <v>2351113.5499999998</v>
      </c>
      <c r="C100" s="215">
        <v>8</v>
      </c>
    </row>
    <row r="101" spans="1:5" ht="12.75" customHeight="1" x14ac:dyDescent="0.25">
      <c r="A101" s="216" t="s">
        <v>506</v>
      </c>
      <c r="B101" s="217">
        <v>1132853.0900000001</v>
      </c>
      <c r="C101" s="215">
        <v>5</v>
      </c>
    </row>
    <row r="102" spans="1:5" ht="12.75" customHeight="1" x14ac:dyDescent="0.25">
      <c r="A102" s="226"/>
      <c r="B102" s="227"/>
      <c r="C102" s="228"/>
    </row>
    <row r="103" spans="1:5" ht="12.75" customHeight="1" x14ac:dyDescent="0.25">
      <c r="A103" s="214" t="s">
        <v>241</v>
      </c>
      <c r="B103" s="214" t="s">
        <v>495</v>
      </c>
      <c r="C103" s="214" t="s">
        <v>494</v>
      </c>
    </row>
    <row r="104" spans="1:5" ht="12.75" customHeight="1" x14ac:dyDescent="0.25">
      <c r="A104" s="216" t="s">
        <v>237</v>
      </c>
      <c r="B104" s="217">
        <v>26506678118</v>
      </c>
      <c r="C104" s="215">
        <v>246568</v>
      </c>
    </row>
    <row r="105" spans="1:5" ht="12.75" customHeight="1" x14ac:dyDescent="0.25">
      <c r="A105" s="216" t="s">
        <v>507</v>
      </c>
      <c r="B105" s="217">
        <v>490978.23</v>
      </c>
      <c r="C105" s="215">
        <v>2</v>
      </c>
    </row>
    <row r="106" spans="1:5" ht="12.75" customHeight="1" x14ac:dyDescent="0.25">
      <c r="A106" s="216" t="s">
        <v>510</v>
      </c>
      <c r="B106" s="217">
        <v>641874.86</v>
      </c>
      <c r="C106" s="215">
        <v>3</v>
      </c>
    </row>
    <row r="107" spans="1:5" ht="12.75" customHeight="1" x14ac:dyDescent="0.35">
      <c r="A107" s="208"/>
      <c r="B107" s="209"/>
      <c r="C107" s="210"/>
      <c r="E107" s="239" t="s">
        <v>240</v>
      </c>
    </row>
    <row r="108" spans="1:5" ht="12.75" customHeight="1" x14ac:dyDescent="0.35">
      <c r="A108" s="208"/>
      <c r="B108" s="209"/>
      <c r="C108" s="210"/>
      <c r="E108" s="240">
        <v>46.723246518661703</v>
      </c>
    </row>
    <row r="109" spans="1:5" ht="12.75" customHeight="1" x14ac:dyDescent="0.25"/>
    <row r="110" spans="1:5" ht="12.75" customHeight="1" x14ac:dyDescent="0.25"/>
    <row r="111" spans="1:5" ht="12.75" customHeight="1" x14ac:dyDescent="0.35">
      <c r="A111" s="239" t="s">
        <v>224</v>
      </c>
      <c r="B111" s="239" t="s">
        <v>225</v>
      </c>
      <c r="C111" s="239" t="s">
        <v>495</v>
      </c>
      <c r="D111" s="239" t="s">
        <v>494</v>
      </c>
    </row>
    <row r="112" spans="1:5" ht="12.75" customHeight="1" x14ac:dyDescent="0.35">
      <c r="A112" s="240">
        <v>-5000000</v>
      </c>
      <c r="B112" s="240">
        <v>5000</v>
      </c>
      <c r="C112" s="241">
        <v>21791065.219999999</v>
      </c>
      <c r="D112" s="240">
        <v>9727</v>
      </c>
    </row>
    <row r="113" spans="1:5" ht="12.75" customHeight="1" x14ac:dyDescent="0.35">
      <c r="A113" s="240">
        <v>5000</v>
      </c>
      <c r="B113" s="240">
        <v>10000</v>
      </c>
      <c r="C113" s="241">
        <v>68426034.390000001</v>
      </c>
      <c r="D113" s="240">
        <v>9093</v>
      </c>
    </row>
    <row r="114" spans="1:5" ht="12.75" customHeight="1" x14ac:dyDescent="0.35">
      <c r="A114" s="240">
        <v>10000</v>
      </c>
      <c r="B114" s="240">
        <v>25000</v>
      </c>
      <c r="C114" s="241">
        <v>485720422.70999998</v>
      </c>
      <c r="D114" s="240">
        <v>27725</v>
      </c>
    </row>
    <row r="115" spans="1:5" ht="12.75" customHeight="1" x14ac:dyDescent="0.35">
      <c r="A115" s="240">
        <v>25000</v>
      </c>
      <c r="B115" s="240">
        <v>50000</v>
      </c>
      <c r="C115" s="241">
        <v>1537367128.6800001</v>
      </c>
      <c r="D115" s="240">
        <v>41509</v>
      </c>
    </row>
    <row r="116" spans="1:5" ht="12.75" customHeight="1" x14ac:dyDescent="0.35">
      <c r="A116" s="240">
        <v>50000</v>
      </c>
      <c r="B116" s="240">
        <v>75000</v>
      </c>
      <c r="C116" s="241">
        <v>2068413946.1099999</v>
      </c>
      <c r="D116" s="240">
        <v>33352</v>
      </c>
    </row>
    <row r="117" spans="1:5" ht="12.75" customHeight="1" x14ac:dyDescent="0.35">
      <c r="A117" s="240">
        <v>75000</v>
      </c>
      <c r="B117" s="240">
        <v>100000</v>
      </c>
      <c r="C117" s="241">
        <v>2382027926.7399998</v>
      </c>
      <c r="D117" s="240">
        <v>27330</v>
      </c>
    </row>
    <row r="118" spans="1:5" ht="12.75" customHeight="1" x14ac:dyDescent="0.35">
      <c r="A118" s="240">
        <v>100000</v>
      </c>
      <c r="B118" s="240">
        <v>150000</v>
      </c>
      <c r="C118" s="241">
        <v>4938574122.0799999</v>
      </c>
      <c r="D118" s="240">
        <v>40108</v>
      </c>
    </row>
    <row r="119" spans="1:5" ht="12.75" customHeight="1" x14ac:dyDescent="0.35">
      <c r="A119" s="240">
        <v>150000</v>
      </c>
      <c r="B119" s="240">
        <v>200000</v>
      </c>
      <c r="C119" s="241">
        <v>3988897303.29</v>
      </c>
      <c r="D119" s="240">
        <v>23100</v>
      </c>
    </row>
    <row r="120" spans="1:5" ht="12.75" customHeight="1" x14ac:dyDescent="0.35">
      <c r="A120" s="240">
        <v>200000</v>
      </c>
      <c r="B120" s="240">
        <v>250000</v>
      </c>
      <c r="C120" s="241">
        <v>2917917355.9400001</v>
      </c>
      <c r="D120" s="240">
        <v>13098</v>
      </c>
    </row>
    <row r="121" spans="1:5" ht="12.75" customHeight="1" x14ac:dyDescent="0.35">
      <c r="A121" s="240">
        <v>250000</v>
      </c>
      <c r="B121" s="240">
        <v>300000</v>
      </c>
      <c r="C121" s="241">
        <v>2054094864.0799999</v>
      </c>
      <c r="D121" s="240">
        <v>7538</v>
      </c>
    </row>
    <row r="122" spans="1:5" ht="12.75" customHeight="1" x14ac:dyDescent="0.35">
      <c r="A122" s="240">
        <v>300000</v>
      </c>
      <c r="B122" s="240">
        <v>350000</v>
      </c>
      <c r="C122" s="241">
        <v>1460760304.0799999</v>
      </c>
      <c r="D122" s="240">
        <v>4520</v>
      </c>
    </row>
    <row r="123" spans="1:5" ht="12.75" customHeight="1" x14ac:dyDescent="0.35">
      <c r="A123" s="240">
        <v>350000</v>
      </c>
      <c r="B123" s="240">
        <v>400000</v>
      </c>
      <c r="C123" s="241">
        <v>1111542928.1300001</v>
      </c>
      <c r="D123" s="240">
        <v>2982</v>
      </c>
      <c r="E123" s="212"/>
    </row>
    <row r="124" spans="1:5" ht="12.75" customHeight="1" x14ac:dyDescent="0.35">
      <c r="A124" s="240">
        <v>400000</v>
      </c>
      <c r="B124" s="240">
        <v>450000</v>
      </c>
      <c r="C124" s="241">
        <v>811664068.10000002</v>
      </c>
      <c r="D124" s="240">
        <v>1918</v>
      </c>
    </row>
    <row r="125" spans="1:5" ht="12.75" customHeight="1" x14ac:dyDescent="0.35">
      <c r="A125" s="240">
        <v>450000</v>
      </c>
      <c r="B125" s="240">
        <v>500000</v>
      </c>
      <c r="C125" s="241">
        <v>652583709.65999997</v>
      </c>
      <c r="D125" s="240">
        <v>1377</v>
      </c>
    </row>
    <row r="126" spans="1:5" ht="12.75" customHeight="1" x14ac:dyDescent="0.35">
      <c r="A126" s="240">
        <v>500000</v>
      </c>
      <c r="B126" s="240">
        <v>600000</v>
      </c>
      <c r="C126" s="241">
        <v>884298286.51999998</v>
      </c>
      <c r="D126" s="240">
        <v>1627</v>
      </c>
    </row>
    <row r="127" spans="1:5" ht="12.75" customHeight="1" x14ac:dyDescent="0.35">
      <c r="A127" s="240">
        <v>600000</v>
      </c>
      <c r="B127" s="240">
        <v>700000</v>
      </c>
      <c r="C127" s="241">
        <v>553685109.90999997</v>
      </c>
      <c r="D127" s="240">
        <v>857</v>
      </c>
    </row>
    <row r="128" spans="1:5" ht="12.75" customHeight="1" x14ac:dyDescent="0.35">
      <c r="A128" s="240">
        <v>700000</v>
      </c>
      <c r="B128" s="240">
        <v>800000</v>
      </c>
      <c r="C128" s="241">
        <v>296982431.51999998</v>
      </c>
      <c r="D128" s="240">
        <v>400</v>
      </c>
    </row>
    <row r="129" spans="1:4" ht="12.75" customHeight="1" x14ac:dyDescent="0.35">
      <c r="A129" s="240">
        <v>800000</v>
      </c>
      <c r="B129" s="240">
        <v>900000</v>
      </c>
      <c r="C129" s="241">
        <v>171044156.80000001</v>
      </c>
      <c r="D129" s="240">
        <v>203</v>
      </c>
    </row>
    <row r="130" spans="1:4" ht="12.75" customHeight="1" x14ac:dyDescent="0.35">
      <c r="A130" s="240">
        <v>900000</v>
      </c>
      <c r="B130" s="240">
        <v>1000000</v>
      </c>
      <c r="C130" s="241">
        <v>102019807.13</v>
      </c>
      <c r="D130" s="240">
        <v>109</v>
      </c>
    </row>
    <row r="131" spans="1:4" ht="12.75" customHeight="1" x14ac:dyDescent="0.35">
      <c r="A131" s="240"/>
      <c r="B131" s="240"/>
      <c r="C131" s="241"/>
      <c r="D131" s="240"/>
    </row>
    <row r="132" spans="1:4" ht="12.75" customHeight="1" x14ac:dyDescent="0.25">
      <c r="A132" s="228"/>
      <c r="B132" s="228"/>
      <c r="C132" s="227"/>
      <c r="D132" s="228"/>
    </row>
    <row r="133" spans="1:4" ht="12.75" customHeight="1" x14ac:dyDescent="0.25"/>
    <row r="134" spans="1:4" ht="12.75" customHeight="1" x14ac:dyDescent="0.35">
      <c r="A134" s="239" t="s">
        <v>511</v>
      </c>
      <c r="B134" s="239" t="s">
        <v>495</v>
      </c>
      <c r="C134" s="239" t="s">
        <v>494</v>
      </c>
    </row>
    <row r="135" spans="1:4" ht="12.75" customHeight="1" x14ac:dyDescent="0.35">
      <c r="A135" s="242"/>
      <c r="B135" s="241">
        <v>77128749.609999999</v>
      </c>
      <c r="C135" s="240">
        <v>318</v>
      </c>
    </row>
    <row r="136" spans="1:4" ht="12.75" customHeight="1" x14ac:dyDescent="0.35">
      <c r="A136" s="242" t="s">
        <v>512</v>
      </c>
      <c r="B136" s="241">
        <v>929523391.97000003</v>
      </c>
      <c r="C136" s="240">
        <v>14152</v>
      </c>
    </row>
    <row r="137" spans="1:4" ht="12.75" customHeight="1" x14ac:dyDescent="0.35">
      <c r="A137" s="242" t="s">
        <v>513</v>
      </c>
      <c r="B137" s="241">
        <v>2123655652.77</v>
      </c>
      <c r="C137" s="240">
        <v>26657</v>
      </c>
    </row>
    <row r="138" spans="1:4" ht="12.75" customHeight="1" x14ac:dyDescent="0.35">
      <c r="A138" s="242" t="s">
        <v>514</v>
      </c>
      <c r="B138" s="241">
        <v>1450747526.3299999</v>
      </c>
      <c r="C138" s="240">
        <v>18904</v>
      </c>
    </row>
    <row r="139" spans="1:4" ht="12.75" customHeight="1" x14ac:dyDescent="0.35">
      <c r="A139" s="242" t="s">
        <v>515</v>
      </c>
      <c r="B139" s="241">
        <v>1699093302.78</v>
      </c>
      <c r="C139" s="240">
        <v>20292</v>
      </c>
    </row>
    <row r="140" spans="1:4" ht="12.75" customHeight="1" x14ac:dyDescent="0.35">
      <c r="A140" s="242" t="s">
        <v>516</v>
      </c>
      <c r="B140" s="241">
        <v>2501973684.5999999</v>
      </c>
      <c r="C140" s="240">
        <v>29741</v>
      </c>
    </row>
    <row r="141" spans="1:4" ht="12.75" customHeight="1" x14ac:dyDescent="0.35">
      <c r="A141" s="242" t="s">
        <v>517</v>
      </c>
      <c r="B141" s="241">
        <v>2628497667.48</v>
      </c>
      <c r="C141" s="240">
        <v>20508</v>
      </c>
    </row>
    <row r="142" spans="1:4" ht="12.75" customHeight="1" x14ac:dyDescent="0.35">
      <c r="A142" s="242" t="s">
        <v>518</v>
      </c>
      <c r="B142" s="241">
        <v>3972811720.5599999</v>
      </c>
      <c r="C142" s="240">
        <v>20418</v>
      </c>
    </row>
    <row r="143" spans="1:4" ht="12.75" customHeight="1" x14ac:dyDescent="0.35">
      <c r="A143" s="242" t="s">
        <v>519</v>
      </c>
      <c r="B143" s="241">
        <v>4654300168.4399996</v>
      </c>
      <c r="C143" s="240">
        <v>31958</v>
      </c>
    </row>
    <row r="144" spans="1:4" ht="12.75" customHeight="1" x14ac:dyDescent="0.35">
      <c r="A144" s="242" t="s">
        <v>520</v>
      </c>
      <c r="B144" s="241">
        <v>2759694840.8600001</v>
      </c>
      <c r="C144" s="240">
        <v>26455</v>
      </c>
    </row>
    <row r="145" spans="1:5" ht="12.75" customHeight="1" x14ac:dyDescent="0.35">
      <c r="A145" s="242" t="s">
        <v>521</v>
      </c>
      <c r="B145" s="241">
        <v>1176388171.0999999</v>
      </c>
      <c r="C145" s="240">
        <v>16003</v>
      </c>
    </row>
    <row r="146" spans="1:5" ht="12.75" customHeight="1" x14ac:dyDescent="0.35">
      <c r="A146" s="242" t="s">
        <v>522</v>
      </c>
      <c r="B146" s="241">
        <v>2533996094.5900002</v>
      </c>
      <c r="C146" s="240">
        <v>21167</v>
      </c>
    </row>
    <row r="147" spans="1:5" ht="12.75" customHeight="1" x14ac:dyDescent="0.25">
      <c r="B147" s="211"/>
    </row>
    <row r="148" spans="1:5" ht="12.75" customHeight="1" x14ac:dyDescent="0.25"/>
    <row r="149" spans="1:5" ht="12.75" customHeight="1" x14ac:dyDescent="0.35">
      <c r="A149" s="239" t="s">
        <v>229</v>
      </c>
      <c r="B149" s="239" t="s">
        <v>495</v>
      </c>
      <c r="C149" s="239" t="s">
        <v>494</v>
      </c>
    </row>
    <row r="150" spans="1:5" ht="12.75" customHeight="1" x14ac:dyDescent="0.35">
      <c r="A150" s="242" t="s">
        <v>57</v>
      </c>
      <c r="B150" s="241">
        <v>19675619117.560001</v>
      </c>
      <c r="C150" s="240">
        <v>201801</v>
      </c>
    </row>
    <row r="151" spans="1:5" ht="12.75" customHeight="1" x14ac:dyDescent="0.35">
      <c r="A151" s="242" t="s">
        <v>230</v>
      </c>
      <c r="B151" s="241">
        <v>6832191853.5299997</v>
      </c>
      <c r="C151" s="240">
        <v>44772</v>
      </c>
    </row>
    <row r="152" spans="1:5" ht="12.75" customHeight="1" x14ac:dyDescent="0.25"/>
    <row r="153" spans="1:5" ht="12.75" customHeight="1" x14ac:dyDescent="0.25">
      <c r="B153" s="211"/>
    </row>
    <row r="154" spans="1:5" ht="12.75" customHeight="1" x14ac:dyDescent="0.35">
      <c r="A154" s="239" t="s">
        <v>224</v>
      </c>
      <c r="B154" s="239" t="s">
        <v>225</v>
      </c>
      <c r="C154" s="239" t="s">
        <v>495</v>
      </c>
      <c r="D154" s="239" t="s">
        <v>494</v>
      </c>
    </row>
    <row r="155" spans="1:5" ht="12.75" customHeight="1" x14ac:dyDescent="0.35">
      <c r="A155" s="240">
        <v>0</v>
      </c>
      <c r="B155" s="240">
        <v>12</v>
      </c>
      <c r="C155" s="241">
        <v>80214751.870000005</v>
      </c>
      <c r="D155" s="240">
        <v>427</v>
      </c>
      <c r="E155" s="212"/>
    </row>
    <row r="156" spans="1:5" ht="12.75" customHeight="1" x14ac:dyDescent="0.35">
      <c r="A156" s="240">
        <v>12</v>
      </c>
      <c r="B156" s="240">
        <v>24</v>
      </c>
      <c r="C156" s="241">
        <v>3100976121.4099998</v>
      </c>
      <c r="D156" s="240">
        <v>15415</v>
      </c>
    </row>
    <row r="157" spans="1:5" ht="12.75" customHeight="1" x14ac:dyDescent="0.35">
      <c r="A157" s="240">
        <v>24</v>
      </c>
      <c r="B157" s="240">
        <v>36</v>
      </c>
      <c r="C157" s="241">
        <v>1193814425.55</v>
      </c>
      <c r="D157" s="240">
        <v>6463</v>
      </c>
      <c r="E157" s="212"/>
    </row>
    <row r="158" spans="1:5" ht="12.75" customHeight="1" x14ac:dyDescent="0.35">
      <c r="A158" s="240">
        <v>36</v>
      </c>
      <c r="B158" s="240">
        <v>48</v>
      </c>
      <c r="C158" s="241">
        <v>4386948413.6700001</v>
      </c>
      <c r="D158" s="240">
        <v>24121</v>
      </c>
    </row>
    <row r="159" spans="1:5" ht="12.75" customHeight="1" x14ac:dyDescent="0.35">
      <c r="A159" s="240">
        <v>48</v>
      </c>
      <c r="B159" s="240">
        <v>60</v>
      </c>
      <c r="C159" s="241">
        <v>1905156522.0999999</v>
      </c>
      <c r="D159" s="240">
        <v>14219</v>
      </c>
    </row>
    <row r="160" spans="1:5" ht="12.75" customHeight="1" x14ac:dyDescent="0.35">
      <c r="A160" s="240">
        <v>60</v>
      </c>
      <c r="B160" s="240">
        <v>72</v>
      </c>
      <c r="C160" s="241">
        <v>2199762290.6199999</v>
      </c>
      <c r="D160" s="240">
        <v>17529</v>
      </c>
    </row>
    <row r="161" spans="1:6" ht="12.75" customHeight="1" x14ac:dyDescent="0.35">
      <c r="A161" s="240">
        <v>72</v>
      </c>
      <c r="B161" s="240">
        <v>84</v>
      </c>
      <c r="C161" s="241">
        <v>1165157116.1500001</v>
      </c>
      <c r="D161" s="240">
        <v>10846</v>
      </c>
    </row>
    <row r="162" spans="1:6" ht="12.75" customHeight="1" x14ac:dyDescent="0.35">
      <c r="A162" s="240">
        <v>84</v>
      </c>
      <c r="B162" s="240">
        <v>96</v>
      </c>
      <c r="C162" s="241">
        <v>714411130.38999999</v>
      </c>
      <c r="D162" s="240">
        <v>7866</v>
      </c>
    </row>
    <row r="163" spans="1:6" ht="12.75" customHeight="1" x14ac:dyDescent="0.35">
      <c r="A163" s="240">
        <v>96</v>
      </c>
      <c r="B163" s="240">
        <v>108</v>
      </c>
      <c r="C163" s="241">
        <v>609495508.07000005</v>
      </c>
      <c r="D163" s="240">
        <v>6969</v>
      </c>
    </row>
    <row r="164" spans="1:6" ht="12.75" customHeight="1" x14ac:dyDescent="0.35">
      <c r="A164" s="240">
        <v>108</v>
      </c>
      <c r="B164" s="240">
        <v>120</v>
      </c>
      <c r="C164" s="241">
        <v>538484341.80999994</v>
      </c>
      <c r="D164" s="240">
        <v>6498</v>
      </c>
    </row>
    <row r="165" spans="1:6" ht="12.75" customHeight="1" x14ac:dyDescent="0.35">
      <c r="A165" s="240">
        <v>120</v>
      </c>
      <c r="B165" s="240">
        <v>150</v>
      </c>
      <c r="C165" s="241">
        <v>1297421411.0599999</v>
      </c>
      <c r="D165" s="240">
        <v>17493</v>
      </c>
      <c r="F165" s="239" t="s">
        <v>226</v>
      </c>
    </row>
    <row r="166" spans="1:6" ht="12.75" customHeight="1" x14ac:dyDescent="0.35">
      <c r="A166" s="240">
        <v>150</v>
      </c>
      <c r="B166" s="240">
        <v>180</v>
      </c>
      <c r="C166" s="241">
        <v>932330787.80999994</v>
      </c>
      <c r="D166" s="240">
        <v>13820</v>
      </c>
      <c r="F166" s="240">
        <v>112.469883</v>
      </c>
    </row>
    <row r="167" spans="1:6" ht="12.75" customHeight="1" x14ac:dyDescent="0.35">
      <c r="A167" s="240">
        <v>180</v>
      </c>
      <c r="B167" s="240">
        <v>1000</v>
      </c>
      <c r="C167" s="241">
        <v>8383638150.5799999</v>
      </c>
      <c r="D167" s="240">
        <v>104907</v>
      </c>
      <c r="F167" s="228"/>
    </row>
    <row r="168" spans="1:6" ht="12.75" customHeight="1" x14ac:dyDescent="0.25">
      <c r="A168" s="228"/>
      <c r="B168" s="228"/>
      <c r="C168" s="227"/>
      <c r="D168" s="228"/>
      <c r="F168" s="228"/>
    </row>
    <row r="169" spans="1:6" ht="12.75" customHeight="1" x14ac:dyDescent="0.25">
      <c r="A169" s="228"/>
      <c r="B169" s="228"/>
      <c r="C169" s="227"/>
      <c r="D169" s="228"/>
      <c r="F169" s="228"/>
    </row>
    <row r="170" spans="1:6" ht="12.75" customHeight="1" x14ac:dyDescent="0.35">
      <c r="A170" s="239" t="s">
        <v>318</v>
      </c>
      <c r="B170" s="239" t="s">
        <v>495</v>
      </c>
      <c r="C170" s="239" t="s">
        <v>494</v>
      </c>
      <c r="D170" s="213"/>
      <c r="F170" s="228"/>
    </row>
    <row r="171" spans="1:6" ht="12.75" customHeight="1" x14ac:dyDescent="0.35">
      <c r="A171" s="242" t="s">
        <v>175</v>
      </c>
      <c r="B171" s="241">
        <v>25835465786.07</v>
      </c>
      <c r="C171" s="240">
        <v>240086</v>
      </c>
      <c r="D171" s="228"/>
      <c r="F171" s="228"/>
    </row>
    <row r="172" spans="1:6" ht="12.75" customHeight="1" x14ac:dyDescent="0.35">
      <c r="A172" s="242" t="s">
        <v>177</v>
      </c>
      <c r="B172" s="241">
        <v>672345185.01999998</v>
      </c>
      <c r="C172" s="240">
        <v>6487</v>
      </c>
      <c r="D172" s="228"/>
      <c r="F172" s="228"/>
    </row>
    <row r="173" spans="1:6" ht="12.75" customHeight="1" x14ac:dyDescent="0.3">
      <c r="A173" s="208"/>
      <c r="B173" s="209"/>
      <c r="C173" s="210"/>
      <c r="D173" s="218"/>
      <c r="F173" s="228"/>
    </row>
    <row r="174" spans="1:6" ht="12.75" customHeight="1" x14ac:dyDescent="0.25">
      <c r="A174" s="228"/>
      <c r="B174" s="211"/>
      <c r="C174" s="207"/>
      <c r="D174" s="228"/>
      <c r="F174" s="228"/>
    </row>
    <row r="175" spans="1:6" ht="12.75" customHeight="1" x14ac:dyDescent="0.25">
      <c r="A175" s="228"/>
      <c r="B175" s="228"/>
      <c r="C175" s="227"/>
      <c r="D175" s="228"/>
      <c r="F175" s="228"/>
    </row>
    <row r="176" spans="1:6" ht="12.75" customHeight="1" x14ac:dyDescent="0.35">
      <c r="A176" s="239" t="s">
        <v>224</v>
      </c>
      <c r="B176" s="239" t="s">
        <v>225</v>
      </c>
      <c r="C176" s="239" t="s">
        <v>214</v>
      </c>
      <c r="D176" s="239" t="s">
        <v>494</v>
      </c>
    </row>
    <row r="177" spans="1:6" ht="12.75" customHeight="1" x14ac:dyDescent="0.35">
      <c r="A177" s="240">
        <v>-1000</v>
      </c>
      <c r="B177" s="240">
        <v>12</v>
      </c>
      <c r="C177" s="241">
        <v>638532369.61000001</v>
      </c>
      <c r="D177" s="240">
        <v>9438</v>
      </c>
    </row>
    <row r="178" spans="1:6" ht="12.75" customHeight="1" x14ac:dyDescent="0.35">
      <c r="A178" s="240">
        <v>12</v>
      </c>
      <c r="B178" s="240">
        <v>24</v>
      </c>
      <c r="C178" s="241">
        <v>428390954.37</v>
      </c>
      <c r="D178" s="240">
        <v>9426</v>
      </c>
    </row>
    <row r="179" spans="1:6" ht="12.75" customHeight="1" x14ac:dyDescent="0.35">
      <c r="A179" s="240">
        <v>24</v>
      </c>
      <c r="B179" s="240">
        <v>30</v>
      </c>
      <c r="C179" s="241">
        <v>280461806.14999998</v>
      </c>
      <c r="D179" s="240">
        <v>5664</v>
      </c>
    </row>
    <row r="180" spans="1:6" ht="12.75" customHeight="1" x14ac:dyDescent="0.35">
      <c r="A180" s="240">
        <v>30</v>
      </c>
      <c r="B180" s="240">
        <v>36</v>
      </c>
      <c r="C180" s="241">
        <v>352978246.24000001</v>
      </c>
      <c r="D180" s="240">
        <v>6544</v>
      </c>
    </row>
    <row r="181" spans="1:6" ht="12.75" customHeight="1" x14ac:dyDescent="0.35">
      <c r="A181" s="240">
        <v>36</v>
      </c>
      <c r="B181" s="240">
        <v>48</v>
      </c>
      <c r="C181" s="241">
        <v>872256063.76999998</v>
      </c>
      <c r="D181" s="240">
        <v>14883</v>
      </c>
    </row>
    <row r="182" spans="1:6" ht="12.75" customHeight="1" x14ac:dyDescent="0.35">
      <c r="A182" s="240">
        <v>48</v>
      </c>
      <c r="B182" s="240">
        <v>60</v>
      </c>
      <c r="C182" s="241">
        <v>1022934897.5</v>
      </c>
      <c r="D182" s="240">
        <v>16114</v>
      </c>
    </row>
    <row r="183" spans="1:6" ht="12.75" customHeight="1" x14ac:dyDescent="0.35">
      <c r="A183" s="240">
        <v>60</v>
      </c>
      <c r="B183" s="240">
        <v>120</v>
      </c>
      <c r="C183" s="241">
        <v>5526860754.5799999</v>
      </c>
      <c r="D183" s="240">
        <v>67721</v>
      </c>
    </row>
    <row r="184" spans="1:6" ht="12.75" customHeight="1" x14ac:dyDescent="0.35">
      <c r="A184" s="240">
        <v>120</v>
      </c>
      <c r="B184" s="240">
        <v>180</v>
      </c>
      <c r="C184" s="241">
        <v>3749444111.8200002</v>
      </c>
      <c r="D184" s="240">
        <v>37683</v>
      </c>
    </row>
    <row r="185" spans="1:6" ht="12.75" customHeight="1" x14ac:dyDescent="0.35">
      <c r="A185" s="240">
        <v>180</v>
      </c>
      <c r="B185" s="240">
        <v>240</v>
      </c>
      <c r="C185" s="241">
        <v>3765090214.0100002</v>
      </c>
      <c r="D185" s="240">
        <v>27986</v>
      </c>
    </row>
    <row r="186" spans="1:6" ht="12.75" customHeight="1" x14ac:dyDescent="0.35">
      <c r="A186" s="240">
        <v>240</v>
      </c>
      <c r="B186" s="240">
        <v>300</v>
      </c>
      <c r="C186" s="241">
        <v>3730318059.1999998</v>
      </c>
      <c r="D186" s="240">
        <v>21413</v>
      </c>
    </row>
    <row r="187" spans="1:6" ht="12.75" customHeight="1" x14ac:dyDescent="0.35">
      <c r="A187" s="240">
        <v>300</v>
      </c>
      <c r="B187" s="240">
        <v>360</v>
      </c>
      <c r="C187" s="241">
        <v>3088228442.8499999</v>
      </c>
      <c r="D187" s="240">
        <v>15311</v>
      </c>
      <c r="F187" s="239" t="s">
        <v>227</v>
      </c>
    </row>
    <row r="188" spans="1:6" ht="12.75" customHeight="1" x14ac:dyDescent="0.35">
      <c r="A188" s="240">
        <v>360</v>
      </c>
      <c r="B188" s="240">
        <v>1500</v>
      </c>
      <c r="C188" s="241">
        <v>3052315050.9899998</v>
      </c>
      <c r="D188" s="240">
        <v>14390</v>
      </c>
      <c r="F188" s="240">
        <v>196.53360699999999</v>
      </c>
    </row>
    <row r="189" spans="1:6" ht="12.75" customHeight="1" x14ac:dyDescent="0.25"/>
    <row r="190" spans="1:6" ht="12.75" customHeight="1" x14ac:dyDescent="0.25"/>
    <row r="191" spans="1:6" ht="12.75" customHeight="1" x14ac:dyDescent="0.35">
      <c r="A191" s="239" t="s">
        <v>529</v>
      </c>
      <c r="B191" s="239" t="s">
        <v>528</v>
      </c>
      <c r="C191" s="219"/>
      <c r="D191" s="219"/>
    </row>
    <row r="192" spans="1:6" ht="12.75" customHeight="1" x14ac:dyDescent="0.35">
      <c r="A192" s="242" t="s">
        <v>530</v>
      </c>
      <c r="B192" s="241">
        <v>17909583.16</v>
      </c>
      <c r="C192" s="220"/>
      <c r="D192" s="220"/>
    </row>
    <row r="193" spans="1:2" ht="12.75" customHeight="1" x14ac:dyDescent="0.35">
      <c r="A193" s="242" t="s">
        <v>700</v>
      </c>
      <c r="B193" s="241">
        <v>152414572.56999999</v>
      </c>
    </row>
    <row r="194" spans="1:2" ht="12.75" customHeight="1" x14ac:dyDescent="0.25"/>
    <row r="195" spans="1:2" ht="12.75" customHeight="1" x14ac:dyDescent="0.25"/>
    <row r="196" spans="1:2" ht="12.75" customHeight="1" x14ac:dyDescent="0.35">
      <c r="B196" s="239" t="s">
        <v>486</v>
      </c>
    </row>
    <row r="197" spans="1:2" ht="12.75" customHeight="1" x14ac:dyDescent="0.35">
      <c r="B197" s="241">
        <v>999070.46</v>
      </c>
    </row>
    <row r="198" spans="1:2" ht="12.75" customHeight="1" x14ac:dyDescent="0.35">
      <c r="B198" s="241">
        <v>998829.7</v>
      </c>
    </row>
    <row r="199" spans="1:2" ht="12.75" customHeight="1" x14ac:dyDescent="0.35">
      <c r="B199" s="241">
        <v>998283.4</v>
      </c>
    </row>
    <row r="200" spans="1:2" ht="12.75" customHeight="1" x14ac:dyDescent="0.35">
      <c r="B200" s="241">
        <v>995880.67</v>
      </c>
    </row>
    <row r="201" spans="1:2" ht="12.75" customHeight="1" x14ac:dyDescent="0.35">
      <c r="B201" s="241">
        <v>995254.83</v>
      </c>
    </row>
    <row r="202" spans="1:2" ht="12.75" customHeight="1" x14ac:dyDescent="0.35">
      <c r="B202" s="241">
        <v>989714.34</v>
      </c>
    </row>
    <row r="203" spans="1:2" ht="12.75" customHeight="1" x14ac:dyDescent="0.35">
      <c r="B203" s="241">
        <v>988162.36</v>
      </c>
    </row>
    <row r="204" spans="1:2" ht="12.75" customHeight="1" x14ac:dyDescent="0.35">
      <c r="B204" s="241">
        <v>983683.24</v>
      </c>
    </row>
    <row r="205" spans="1:2" ht="12.75" customHeight="1" x14ac:dyDescent="0.35">
      <c r="B205" s="241">
        <v>982089.52</v>
      </c>
    </row>
    <row r="206" spans="1:2" ht="12.75" customHeight="1" x14ac:dyDescent="0.35">
      <c r="B206" s="241">
        <v>980945.13</v>
      </c>
    </row>
    <row r="207" spans="1:2" ht="12.75" customHeight="1" x14ac:dyDescent="0.25"/>
    <row r="208" spans="1:2" ht="12.75" customHeight="1" x14ac:dyDescent="0.25"/>
    <row r="209" spans="1:3" ht="12.75" customHeight="1" x14ac:dyDescent="0.35">
      <c r="B209" s="239" t="s">
        <v>487</v>
      </c>
    </row>
    <row r="210" spans="1:3" ht="12.75" customHeight="1" x14ac:dyDescent="0.35">
      <c r="B210" s="241">
        <v>458948654.56999999</v>
      </c>
    </row>
    <row r="213" spans="1:3" ht="14.5" x14ac:dyDescent="0.35">
      <c r="A213" s="239" t="s">
        <v>625</v>
      </c>
      <c r="B213" s="239" t="s">
        <v>495</v>
      </c>
      <c r="C213" s="239" t="s">
        <v>494</v>
      </c>
    </row>
    <row r="214" spans="1:3" ht="14.5" x14ac:dyDescent="0.35">
      <c r="A214" s="242" t="s">
        <v>626</v>
      </c>
      <c r="B214" s="241">
        <v>5700529533.1499996</v>
      </c>
      <c r="C214" s="240">
        <v>48660</v>
      </c>
    </row>
    <row r="215" spans="1:3" ht="14.5" x14ac:dyDescent="0.35">
      <c r="A215" s="242" t="s">
        <v>627</v>
      </c>
      <c r="B215" s="241">
        <v>4503829290.2700005</v>
      </c>
      <c r="C215" s="240">
        <v>43879</v>
      </c>
    </row>
    <row r="216" spans="1:3" ht="14.5" x14ac:dyDescent="0.35">
      <c r="A216" s="242" t="s">
        <v>628</v>
      </c>
      <c r="B216" s="241">
        <v>3719335850.1199999</v>
      </c>
      <c r="C216" s="240">
        <v>42248</v>
      </c>
    </row>
    <row r="217" spans="1:3" ht="14.5" x14ac:dyDescent="0.35">
      <c r="A217" s="242" t="s">
        <v>629</v>
      </c>
      <c r="B217" s="241">
        <v>2506998592.1100001</v>
      </c>
      <c r="C217" s="240">
        <v>27050</v>
      </c>
    </row>
    <row r="218" spans="1:3" ht="14.5" x14ac:dyDescent="0.35">
      <c r="A218" s="242" t="s">
        <v>630</v>
      </c>
      <c r="B218" s="241">
        <v>1820348507.78</v>
      </c>
      <c r="C218" s="240">
        <v>19915</v>
      </c>
    </row>
    <row r="219" spans="1:3" ht="14.5" x14ac:dyDescent="0.35">
      <c r="A219" s="242" t="s">
        <v>631</v>
      </c>
      <c r="B219" s="241">
        <v>1565320186.3399999</v>
      </c>
      <c r="C219" s="240">
        <v>15508</v>
      </c>
    </row>
    <row r="220" spans="1:3" ht="14.5" x14ac:dyDescent="0.35">
      <c r="A220" s="242" t="s">
        <v>632</v>
      </c>
      <c r="B220" s="241">
        <v>1726632298.77</v>
      </c>
      <c r="C220" s="240">
        <v>16335</v>
      </c>
    </row>
    <row r="221" spans="1:3" ht="14.5" x14ac:dyDescent="0.35">
      <c r="A221" s="242" t="s">
        <v>633</v>
      </c>
      <c r="B221" s="241">
        <v>1283496694.47</v>
      </c>
      <c r="C221" s="240">
        <v>10991</v>
      </c>
    </row>
    <row r="222" spans="1:3" ht="14.5" x14ac:dyDescent="0.35">
      <c r="A222" s="242" t="s">
        <v>658</v>
      </c>
      <c r="B222" s="241">
        <v>1032075082.22</v>
      </c>
      <c r="C222" s="240">
        <v>8088</v>
      </c>
    </row>
    <row r="223" spans="1:3" ht="14.5" x14ac:dyDescent="0.35">
      <c r="A223" s="242" t="s">
        <v>659</v>
      </c>
      <c r="B223" s="241">
        <v>641421652.57000005</v>
      </c>
      <c r="C223" s="240">
        <v>4324</v>
      </c>
    </row>
    <row r="224" spans="1:3" ht="14.5" x14ac:dyDescent="0.35">
      <c r="A224" s="242" t="s">
        <v>660</v>
      </c>
      <c r="B224" s="241">
        <v>1397527975.6300001</v>
      </c>
      <c r="C224" s="240">
        <v>7101</v>
      </c>
    </row>
    <row r="225" spans="1:3" ht="14.5" x14ac:dyDescent="0.35">
      <c r="A225" s="242" t="s">
        <v>703</v>
      </c>
      <c r="B225" s="241">
        <v>603020492.99000001</v>
      </c>
      <c r="C225" s="240">
        <v>2429</v>
      </c>
    </row>
    <row r="226" spans="1:3" x14ac:dyDescent="0.25">
      <c r="A226" t="s">
        <v>704</v>
      </c>
      <c r="B226" s="243">
        <v>7274814.6699999999</v>
      </c>
      <c r="C226">
        <v>45</v>
      </c>
    </row>
    <row r="227" spans="1:3" x14ac:dyDescent="0.25">
      <c r="A227"/>
      <c r="B227" s="243"/>
      <c r="C227"/>
    </row>
    <row r="228" spans="1:3" ht="14.5" x14ac:dyDescent="0.35">
      <c r="A228" s="239" t="s">
        <v>634</v>
      </c>
      <c r="B228" s="239" t="s">
        <v>495</v>
      </c>
      <c r="C228" s="239" t="s">
        <v>494</v>
      </c>
    </row>
    <row r="229" spans="1:3" ht="14.5" x14ac:dyDescent="0.35">
      <c r="A229" s="242" t="s">
        <v>635</v>
      </c>
      <c r="B229" s="241">
        <v>1275064527.27</v>
      </c>
      <c r="C229" s="240">
        <v>12080</v>
      </c>
    </row>
    <row r="230" spans="1:3" ht="14.5" x14ac:dyDescent="0.35">
      <c r="A230" s="242" t="s">
        <v>636</v>
      </c>
      <c r="B230" s="241">
        <v>8123521419.8900003</v>
      </c>
      <c r="C230" s="240">
        <v>51673</v>
      </c>
    </row>
    <row r="231" spans="1:3" ht="14.5" x14ac:dyDescent="0.35">
      <c r="A231" s="242" t="s">
        <v>637</v>
      </c>
      <c r="B231" s="241">
        <v>3166882865.4400001</v>
      </c>
      <c r="C231" s="240">
        <v>26777</v>
      </c>
    </row>
    <row r="232" spans="1:3" ht="14.5" x14ac:dyDescent="0.35">
      <c r="A232" s="242" t="s">
        <v>701</v>
      </c>
      <c r="B232" s="241">
        <v>43055.66</v>
      </c>
      <c r="C232" s="240">
        <v>1</v>
      </c>
    </row>
    <row r="233" spans="1:3" ht="14.5" x14ac:dyDescent="0.35">
      <c r="A233" s="242" t="s">
        <v>162</v>
      </c>
      <c r="B233" s="241">
        <v>8891.1299999999992</v>
      </c>
      <c r="C233" s="240">
        <v>1</v>
      </c>
    </row>
    <row r="234" spans="1:3" ht="14.5" x14ac:dyDescent="0.35">
      <c r="A234" s="242" t="s">
        <v>638</v>
      </c>
      <c r="B234" s="241">
        <v>7657575994.8500004</v>
      </c>
      <c r="C234" s="240">
        <v>83044</v>
      </c>
    </row>
    <row r="235" spans="1:3" ht="14.5" x14ac:dyDescent="0.35">
      <c r="A235" s="242" t="s">
        <v>639</v>
      </c>
      <c r="B235" s="241">
        <v>6284714216.8500004</v>
      </c>
      <c r="C235" s="240">
        <v>72997</v>
      </c>
    </row>
    <row r="238" spans="1:3" ht="14.5" x14ac:dyDescent="0.35">
      <c r="A238" s="239" t="s">
        <v>640</v>
      </c>
      <c r="B238" s="239" t="s">
        <v>495</v>
      </c>
      <c r="C238" s="239" t="s">
        <v>494</v>
      </c>
    </row>
    <row r="239" spans="1:3" ht="14.5" x14ac:dyDescent="0.35">
      <c r="A239" s="242" t="s">
        <v>627</v>
      </c>
      <c r="B239" s="241">
        <v>4503829290.2700005</v>
      </c>
      <c r="C239" s="240">
        <v>43879</v>
      </c>
    </row>
    <row r="240" spans="1:3" ht="14.5" x14ac:dyDescent="0.35">
      <c r="A240" s="242" t="s">
        <v>705</v>
      </c>
      <c r="B240" s="241">
        <v>7274814.6699999999</v>
      </c>
      <c r="C240" s="240">
        <v>45</v>
      </c>
    </row>
    <row r="241" spans="1:3" ht="14.5" x14ac:dyDescent="0.35">
      <c r="A241" s="242" t="s">
        <v>641</v>
      </c>
      <c r="B241" s="241">
        <v>1635512677.54</v>
      </c>
      <c r="C241" s="240">
        <v>10091</v>
      </c>
    </row>
    <row r="242" spans="1:3" ht="14.5" x14ac:dyDescent="0.35">
      <c r="A242" s="242" t="s">
        <v>642</v>
      </c>
      <c r="B242" s="241">
        <v>14660664655.459999</v>
      </c>
      <c r="C242" s="240">
        <v>143898</v>
      </c>
    </row>
    <row r="243" spans="1:3" ht="14.5" x14ac:dyDescent="0.35">
      <c r="A243" s="242" t="s">
        <v>643</v>
      </c>
      <c r="B243" s="241">
        <v>5700529533.1499996</v>
      </c>
      <c r="C243" s="240">
        <v>48660</v>
      </c>
    </row>
  </sheetData>
  <phoneticPr fontId="19" type="noConversion"/>
  <pageMargins left="0.74803149606299213" right="0.74803149606299213" top="0.98425196850393704" bottom="0.98425196850393704" header="0.51181102362204722" footer="0.51181102362204722"/>
  <pageSetup paperSize="9" scale="66" fitToHeight="0" orientation="portrait" r:id="rId1"/>
  <headerFooter differentOddEven="1" alignWithMargins="0">
    <oddHeader>&amp;L&amp;"Calibri"&amp;12&amp;K008000 Classification: Public&amp;1#_x000D_</oddHeader>
    <evenHeader>&amp;L&amp;"Calibri"&amp;12&amp;K008000 Classification: Public&amp;1#_x000D_</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
  <sheetViews>
    <sheetView zoomScaleNormal="100" workbookViewId="0">
      <selection activeCell="N15" sqref="N15"/>
    </sheetView>
  </sheetViews>
  <sheetFormatPr defaultRowHeight="12.5" x14ac:dyDescent="0.25"/>
  <cols>
    <col min="1" max="1" width="54.81640625" customWidth="1"/>
    <col min="2" max="2" width="17" customWidth="1"/>
  </cols>
  <sheetData>
    <row r="1" spans="1:2" x14ac:dyDescent="0.25">
      <c r="A1" s="412"/>
      <c r="B1" s="412"/>
    </row>
    <row r="2" spans="1:2" x14ac:dyDescent="0.25">
      <c r="A2" s="13" t="s">
        <v>62</v>
      </c>
      <c r="B2" s="59">
        <f>REPORT!B80</f>
        <v>0.92</v>
      </c>
    </row>
    <row r="3" spans="1:2" x14ac:dyDescent="0.25">
      <c r="A3" s="13" t="s">
        <v>287</v>
      </c>
      <c r="B3" s="59">
        <v>0.96</v>
      </c>
    </row>
    <row r="4" spans="1:2" x14ac:dyDescent="0.25">
      <c r="A4" s="13" t="s">
        <v>288</v>
      </c>
      <c r="B4" s="59">
        <f>REPORT!B82</f>
        <v>0.92</v>
      </c>
    </row>
    <row r="5" spans="1:2" x14ac:dyDescent="0.25">
      <c r="A5" s="13" t="s">
        <v>289</v>
      </c>
      <c r="B5" s="147" t="str">
        <f>REPORT!B83</f>
        <v>n/a</v>
      </c>
    </row>
    <row r="6" spans="1:2" ht="14.5" x14ac:dyDescent="0.25">
      <c r="A6" s="154" t="s">
        <v>478</v>
      </c>
      <c r="B6" s="60" t="str">
        <f>REPORT!B116</f>
        <v>n/a</v>
      </c>
    </row>
    <row r="7" spans="1:2" ht="14.5" x14ac:dyDescent="0.25">
      <c r="A7" s="154" t="s">
        <v>479</v>
      </c>
      <c r="B7" s="61" t="str">
        <f>REPORT!B117</f>
        <v>Probable</v>
      </c>
    </row>
    <row r="8" spans="1:2" ht="14.5" x14ac:dyDescent="0.25">
      <c r="A8" s="154" t="s">
        <v>480</v>
      </c>
      <c r="B8" s="62">
        <v>4.2000000000000003E-2</v>
      </c>
    </row>
    <row r="10" spans="1:2" ht="13" x14ac:dyDescent="0.3">
      <c r="A10" s="64" t="str">
        <f>REPORT!A418</f>
        <v>(10) Following the implementation of its new Covered Bonds Rating Criteria, Fitch Ratings no longer uses its D-Cap.  At the time of this report, the replacement Payment Continuity Uplift (PCU) on the programme is 6.</v>
      </c>
    </row>
    <row r="11" spans="1:2" ht="13" x14ac:dyDescent="0.3">
      <c r="A11" s="64" t="str">
        <f>REPORT!A419</f>
        <v xml:space="preserve">(11) Source: Moody's performance report dated 30 June 2024. </v>
      </c>
    </row>
    <row r="15" spans="1:2" ht="13" x14ac:dyDescent="0.3">
      <c r="A15" s="221"/>
    </row>
    <row r="55" spans="7:7" x14ac:dyDescent="0.25">
      <c r="G55" s="176"/>
    </row>
  </sheetData>
  <mergeCells count="1">
    <mergeCell ref="A1:B1"/>
  </mergeCells>
  <phoneticPr fontId="32" type="noConversion"/>
  <pageMargins left="0.7" right="0.7" top="0.75" bottom="0.75" header="0.3" footer="0.3"/>
  <pageSetup paperSize="9" orientation="portrait" r:id="rId1"/>
  <headerFooter differentOddEven="1">
    <oddHeader>&amp;L&amp;"Calibri"&amp;12&amp;K008000 Classification: Public&amp;1#_x000D_</oddHeader>
    <evenHeader>&amp;L&amp;"Calibri"&amp;12&amp;K008000 Classification: Public&amp;1#_x000D_</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7770-C458-4695-8B61-2ED10974F522}">
  <sheetPr>
    <tabColor theme="0" tint="-0.14999847407452621"/>
    <pageSetUpPr fitToPage="1"/>
  </sheetPr>
  <dimension ref="A1:O21"/>
  <sheetViews>
    <sheetView showGridLines="0" zoomScale="70" zoomScaleNormal="70" workbookViewId="0">
      <selection activeCell="E5" sqref="E5:E19"/>
    </sheetView>
  </sheetViews>
  <sheetFormatPr defaultColWidth="8.7265625" defaultRowHeight="14.5" x14ac:dyDescent="0.35"/>
  <cols>
    <col min="1" max="1" width="5.81640625" style="246" customWidth="1"/>
    <col min="2" max="2" width="2.453125" style="246" customWidth="1"/>
    <col min="3" max="3" width="34.1796875" style="246" customWidth="1"/>
    <col min="4" max="4" width="10.54296875" style="246" bestFit="1" customWidth="1"/>
    <col min="5" max="5" width="19.453125" style="291" bestFit="1" customWidth="1"/>
    <col min="6" max="6" width="1.54296875" style="246" customWidth="1"/>
    <col min="7" max="8" width="1.26953125" style="246" customWidth="1"/>
    <col min="9" max="9" width="1.7265625" style="246" customWidth="1"/>
    <col min="10" max="10" width="1.54296875" style="246" customWidth="1"/>
    <col min="11" max="11" width="2.453125" style="246" customWidth="1"/>
    <col min="12" max="12" width="34" style="246" customWidth="1"/>
    <col min="13" max="14" width="9.453125" style="246" bestFit="1" customWidth="1"/>
    <col min="15" max="16384" width="8.7265625" style="246"/>
  </cols>
  <sheetData>
    <row r="1" spans="1:15" ht="18.649999999999999" customHeight="1" x14ac:dyDescent="0.6">
      <c r="A1" s="248"/>
      <c r="C1" s="413"/>
      <c r="D1" s="413"/>
      <c r="E1" s="413"/>
      <c r="F1" s="413"/>
      <c r="G1" s="413"/>
      <c r="H1" s="413"/>
      <c r="I1" s="413"/>
      <c r="J1" s="413"/>
      <c r="K1" s="247"/>
    </row>
    <row r="2" spans="1:15" ht="15" thickBot="1" x14ac:dyDescent="0.4">
      <c r="A2" s="248"/>
      <c r="B2" s="248"/>
      <c r="E2" s="249"/>
    </row>
    <row r="3" spans="1:15" s="258" customFormat="1" ht="23.5" customHeight="1" thickBot="1" x14ac:dyDescent="0.45">
      <c r="A3" s="250"/>
      <c r="B3" s="250"/>
      <c r="C3" s="251" t="s">
        <v>666</v>
      </c>
      <c r="D3" s="252"/>
      <c r="E3" s="253">
        <f>REPORT!B13</f>
        <v>45565</v>
      </c>
      <c r="F3" s="254"/>
      <c r="G3" s="255"/>
      <c r="H3" s="256"/>
      <c r="I3" s="257"/>
      <c r="J3" s="257"/>
      <c r="K3" s="257"/>
    </row>
    <row r="4" spans="1:15" s="258" customFormat="1" ht="25" customHeight="1" thickTop="1" thickBot="1" x14ac:dyDescent="0.45">
      <c r="A4" s="250"/>
      <c r="B4" s="250"/>
      <c r="C4" s="259" t="s">
        <v>667</v>
      </c>
      <c r="D4" s="259"/>
      <c r="E4" s="293" t="s">
        <v>649</v>
      </c>
      <c r="F4" s="254"/>
      <c r="G4" s="260"/>
      <c r="H4" s="261"/>
      <c r="I4" s="262"/>
      <c r="J4" s="262"/>
      <c r="K4" s="262"/>
      <c r="N4" s="263"/>
    </row>
    <row r="5" spans="1:15" s="258" customFormat="1" ht="25" customHeight="1" thickTop="1" thickBot="1" x14ac:dyDescent="0.45">
      <c r="A5" s="250"/>
      <c r="B5" s="250"/>
      <c r="C5" s="259" t="s">
        <v>668</v>
      </c>
      <c r="D5" s="264" t="s">
        <v>665</v>
      </c>
      <c r="E5" s="294">
        <f>REPORT!B92/1000000</f>
        <v>16601.65270649</v>
      </c>
      <c r="F5" s="254"/>
      <c r="G5" s="265"/>
      <c r="H5" s="266"/>
      <c r="I5" s="267"/>
      <c r="J5" s="268"/>
      <c r="K5" s="268"/>
      <c r="M5" s="263"/>
      <c r="N5" s="269"/>
      <c r="O5" s="263"/>
    </row>
    <row r="6" spans="1:15" s="258" customFormat="1" ht="25" customHeight="1" thickTop="1" thickBot="1" x14ac:dyDescent="0.45">
      <c r="A6" s="250"/>
      <c r="B6" s="250"/>
      <c r="C6" s="270" t="s">
        <v>669</v>
      </c>
      <c r="D6" s="271" t="s">
        <v>665</v>
      </c>
      <c r="E6" s="294">
        <f>REPORT!B93/1000000</f>
        <v>26507.810971089999</v>
      </c>
      <c r="F6" s="254"/>
      <c r="G6" s="272"/>
      <c r="H6" s="273"/>
      <c r="I6" s="267"/>
      <c r="J6" s="268"/>
      <c r="K6" s="268"/>
      <c r="N6" s="263"/>
      <c r="O6" s="263"/>
    </row>
    <row r="7" spans="1:15" s="258" customFormat="1" ht="25" customHeight="1" thickTop="1" thickBot="1" x14ac:dyDescent="0.45">
      <c r="C7" s="274" t="s">
        <v>670</v>
      </c>
      <c r="D7" s="275"/>
      <c r="E7" s="295">
        <f>REPORT!B102</f>
        <v>246573</v>
      </c>
      <c r="F7" s="254"/>
      <c r="G7" s="272"/>
      <c r="H7" s="276"/>
      <c r="I7" s="267"/>
      <c r="J7" s="277"/>
      <c r="K7" s="277"/>
      <c r="O7" s="263"/>
    </row>
    <row r="8" spans="1:15" s="258" customFormat="1" ht="25" customHeight="1" thickTop="1" thickBot="1" x14ac:dyDescent="0.45">
      <c r="C8" s="270" t="s">
        <v>671</v>
      </c>
      <c r="D8" s="271" t="s">
        <v>672</v>
      </c>
      <c r="E8" s="295">
        <f>REPORT!B103</f>
        <v>107504.92134617335</v>
      </c>
      <c r="F8" s="254"/>
      <c r="G8" s="272"/>
      <c r="H8" s="273"/>
      <c r="I8" s="267"/>
      <c r="J8" s="277"/>
      <c r="K8" s="277"/>
    </row>
    <row r="9" spans="1:15" s="258" customFormat="1" ht="25" customHeight="1" thickTop="1" thickBot="1" x14ac:dyDescent="0.45">
      <c r="C9" s="274" t="s">
        <v>673</v>
      </c>
      <c r="D9" s="278" t="s">
        <v>674</v>
      </c>
      <c r="E9" s="296">
        <f>REPORT!B112*100</f>
        <v>15.037536706592935</v>
      </c>
      <c r="F9" s="254"/>
      <c r="G9" s="272"/>
      <c r="H9" s="273"/>
      <c r="I9" s="279"/>
      <c r="J9" s="280"/>
      <c r="K9" s="281"/>
    </row>
    <row r="10" spans="1:15" s="258" customFormat="1" ht="25" customHeight="1" thickBot="1" x14ac:dyDescent="0.45">
      <c r="C10" s="270" t="s">
        <v>675</v>
      </c>
      <c r="D10" s="271" t="s">
        <v>674</v>
      </c>
      <c r="E10" s="297">
        <f>REPORT!E147*100</f>
        <v>96.400383312259734</v>
      </c>
      <c r="F10" s="254"/>
      <c r="G10" s="272"/>
      <c r="H10" s="273"/>
      <c r="I10" s="282"/>
      <c r="J10" s="283"/>
      <c r="K10" s="283"/>
    </row>
    <row r="11" spans="1:15" s="258" customFormat="1" ht="25" customHeight="1" thickBot="1" x14ac:dyDescent="0.45">
      <c r="C11" s="274" t="s">
        <v>676</v>
      </c>
      <c r="D11" s="278" t="s">
        <v>674</v>
      </c>
      <c r="E11" s="298">
        <f>SUM(REPORT!E151+REPORT!E152+REPORT!E153)*100</f>
        <v>1.7313713873640471</v>
      </c>
      <c r="F11" s="254"/>
      <c r="G11" s="272"/>
      <c r="H11" s="273"/>
      <c r="I11" s="284"/>
      <c r="J11" s="282"/>
      <c r="K11" s="284"/>
    </row>
    <row r="12" spans="1:15" s="258" customFormat="1" ht="25" customHeight="1" thickBot="1" x14ac:dyDescent="0.45">
      <c r="C12" s="270" t="s">
        <v>677</v>
      </c>
      <c r="D12" s="271" t="s">
        <v>674</v>
      </c>
      <c r="E12" s="299">
        <f>REPORT!B105*100</f>
        <v>46.723246518661703</v>
      </c>
      <c r="F12" s="254"/>
      <c r="G12" s="285"/>
      <c r="H12" s="273"/>
      <c r="I12" s="282"/>
      <c r="J12" s="286"/>
      <c r="K12" s="286"/>
    </row>
    <row r="13" spans="1:15" s="258" customFormat="1" ht="25" customHeight="1" thickTop="1" thickBot="1" x14ac:dyDescent="0.45">
      <c r="C13" s="274" t="s">
        <v>678</v>
      </c>
      <c r="D13" s="278" t="s">
        <v>679</v>
      </c>
      <c r="E13" s="296">
        <f>REPORT!B106</f>
        <v>112.469883</v>
      </c>
      <c r="F13" s="254"/>
      <c r="G13" s="272"/>
      <c r="H13" s="287"/>
      <c r="I13" s="279"/>
      <c r="J13" s="279"/>
      <c r="K13" s="279"/>
    </row>
    <row r="14" spans="1:15" s="258" customFormat="1" ht="25" customHeight="1" thickTop="1" thickBot="1" x14ac:dyDescent="0.45">
      <c r="C14" s="270" t="s">
        <v>680</v>
      </c>
      <c r="D14" s="271" t="s">
        <v>674</v>
      </c>
      <c r="E14" s="300">
        <f>SUM(REPORT!E137+REPORT!E139)*100</f>
        <v>73.223610605790682</v>
      </c>
      <c r="F14" s="254"/>
      <c r="G14" s="272"/>
      <c r="H14" s="273"/>
      <c r="I14" s="279"/>
      <c r="J14" s="280"/>
      <c r="K14" s="281"/>
    </row>
    <row r="15" spans="1:15" s="258" customFormat="1" ht="25" customHeight="1" thickTop="1" thickBot="1" x14ac:dyDescent="0.45">
      <c r="C15" s="274" t="s">
        <v>681</v>
      </c>
      <c r="D15" s="278" t="s">
        <v>674</v>
      </c>
      <c r="E15" s="296">
        <f>REPORT!E142*100</f>
        <v>21.312824711446513</v>
      </c>
      <c r="F15" s="254"/>
      <c r="G15" s="272"/>
      <c r="H15" s="273"/>
      <c r="I15" s="288"/>
      <c r="J15" s="280"/>
      <c r="K15" s="281"/>
    </row>
    <row r="16" spans="1:15" s="258" customFormat="1" ht="25" customHeight="1" thickTop="1" thickBot="1" x14ac:dyDescent="0.45">
      <c r="C16" s="270" t="s">
        <v>172</v>
      </c>
      <c r="D16" s="271" t="s">
        <v>674</v>
      </c>
      <c r="E16" s="300">
        <f>SUM(REPORT!E141)*100</f>
        <v>4.8243825194571102</v>
      </c>
      <c r="F16" s="254"/>
      <c r="G16" s="272"/>
      <c r="H16" s="273"/>
      <c r="I16" s="279"/>
      <c r="J16" s="280"/>
      <c r="K16" s="280"/>
    </row>
    <row r="17" spans="2:15" s="258" customFormat="1" ht="25" customHeight="1" thickTop="1" thickBot="1" x14ac:dyDescent="0.45">
      <c r="C17" s="274" t="s">
        <v>682</v>
      </c>
      <c r="D17" s="278" t="s">
        <v>674</v>
      </c>
      <c r="E17" s="296">
        <f>REPORT!E234*100</f>
        <v>25.774258994759464</v>
      </c>
      <c r="F17" s="254"/>
      <c r="G17" s="285"/>
      <c r="H17" s="273"/>
      <c r="I17" s="279"/>
      <c r="J17" s="280"/>
      <c r="K17" s="281"/>
    </row>
    <row r="18" spans="2:15" s="258" customFormat="1" ht="25" customHeight="1" thickTop="1" thickBot="1" x14ac:dyDescent="0.45">
      <c r="C18" s="270" t="s">
        <v>683</v>
      </c>
      <c r="D18" s="271" t="s">
        <v>674</v>
      </c>
      <c r="E18" s="302">
        <f>REPORT!B108</f>
        <v>4.4843633815679185E-2</v>
      </c>
      <c r="F18" s="254"/>
      <c r="G18" s="272"/>
      <c r="H18" s="273"/>
      <c r="I18" s="279"/>
      <c r="J18" s="281"/>
      <c r="K18" s="281"/>
    </row>
    <row r="19" spans="2:15" s="258" customFormat="1" ht="25" customHeight="1" thickBot="1" x14ac:dyDescent="0.45">
      <c r="C19" s="274" t="s">
        <v>684</v>
      </c>
      <c r="D19" s="278" t="s">
        <v>665</v>
      </c>
      <c r="E19" s="301">
        <f>SUM(REPORT!B61:B63)/1000000</f>
        <v>712.42029306999996</v>
      </c>
      <c r="F19" s="254"/>
      <c r="G19" s="272"/>
      <c r="H19" s="273"/>
      <c r="I19" s="289"/>
      <c r="J19" s="290"/>
      <c r="K19" s="290"/>
    </row>
    <row r="20" spans="2:15" ht="15.5" x14ac:dyDescent="0.35">
      <c r="O20" s="258"/>
    </row>
    <row r="21" spans="2:15" x14ac:dyDescent="0.35">
      <c r="B21" s="292"/>
      <c r="E21" s="249"/>
    </row>
  </sheetData>
  <sheetProtection algorithmName="SHA-512" hashValue="gwdKjnmzYLPg4edbhKI6REODT1fsJfPOVkSKySYxKEDh0p4m/XI23nP8M4EUdUyIsWOQGZEjZ6FFphi1v4ieKQ==" saltValue="dwj5rm44F1WlX74WnCmKXQ==" spinCount="100000" sheet="1" objects="1" scenarios="1"/>
  <mergeCells count="1">
    <mergeCell ref="C1:J1"/>
  </mergeCells>
  <pageMargins left="0.70866141732283472" right="0.70866141732283472" top="0.74803149606299213" bottom="0.74803149606299213" header="0.31496062992125984" footer="0.31496062992125984"/>
  <pageSetup paperSize="9" orientation="landscape" r:id="rId1"/>
  <headerFooter>
    <oddHeader>&amp;L&amp;"Calibri"&amp;12&amp;K008000 Classification: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H17" sqref="H17"/>
    </sheetView>
  </sheetViews>
  <sheetFormatPr defaultColWidth="9.1796875" defaultRowHeight="14.5" x14ac:dyDescent="0.35"/>
  <cols>
    <col min="1" max="1" width="22" style="156" bestFit="1" customWidth="1"/>
    <col min="2" max="16384" width="9.1796875" style="156"/>
  </cols>
  <sheetData>
    <row r="1" spans="1:2" x14ac:dyDescent="0.35">
      <c r="A1" s="203" t="s">
        <v>606</v>
      </c>
      <c r="B1" s="155"/>
    </row>
    <row r="2" spans="1:2" x14ac:dyDescent="0.35">
      <c r="A2" s="304" t="s">
        <v>695</v>
      </c>
      <c r="B2" s="155"/>
    </row>
    <row r="3" spans="1:2" x14ac:dyDescent="0.35">
      <c r="A3" s="203" t="s">
        <v>607</v>
      </c>
      <c r="B3" s="155"/>
    </row>
    <row r="4" spans="1:2" x14ac:dyDescent="0.35">
      <c r="A4" s="204" t="s">
        <v>608</v>
      </c>
      <c r="B4" s="155"/>
    </row>
    <row r="5" spans="1:2" x14ac:dyDescent="0.35">
      <c r="A5" s="204" t="s">
        <v>609</v>
      </c>
      <c r="B5" s="155"/>
    </row>
    <row r="6" spans="1:2" x14ac:dyDescent="0.35">
      <c r="A6" s="309" t="s">
        <v>610</v>
      </c>
      <c r="B6" s="155"/>
    </row>
    <row r="7" spans="1:2" x14ac:dyDescent="0.35">
      <c r="A7" s="312" t="s">
        <v>715</v>
      </c>
      <c r="B7" s="155"/>
    </row>
    <row r="8" spans="1:2" x14ac:dyDescent="0.35">
      <c r="A8" s="156" t="s">
        <v>481</v>
      </c>
      <c r="B8" s="155"/>
    </row>
  </sheetData>
  <pageMargins left="0.23622047244094491" right="0.23622047244094491" top="0.39370078740157483" bottom="0.39370078740157483" header="0" footer="0"/>
  <pageSetup paperSize="9" orientation="portrait" r:id="rId1"/>
  <headerFooter differentOddEven="1">
    <oddHeader>&amp;L&amp;"Calibri"&amp;12&amp;K008000 Classification: Public&amp;1#_x000D_</oddHeader>
    <evenHeader>&amp;L&amp;"Calibri"&amp;12&amp;K008000 Classification: Public&amp;1#_x000D_</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zoomScaleNormal="100" workbookViewId="0">
      <pane ySplit="3" topLeftCell="A6" activePane="bottomLeft" state="frozen"/>
      <selection activeCell="B68" sqref="B68"/>
      <selection pane="bottomLeft" activeCell="A12" sqref="A12"/>
    </sheetView>
  </sheetViews>
  <sheetFormatPr defaultRowHeight="12.5" x14ac:dyDescent="0.25"/>
  <cols>
    <col min="1" max="1" width="12.7265625" style="190" customWidth="1"/>
    <col min="2" max="2" width="27.7265625" style="190" customWidth="1"/>
    <col min="3" max="3" width="27.26953125" style="190" customWidth="1"/>
    <col min="4" max="5" width="14.7265625" style="190" customWidth="1"/>
    <col min="6" max="256" width="9.1796875" style="190"/>
    <col min="257" max="257" width="12.7265625" style="190" customWidth="1"/>
    <col min="258" max="258" width="27.7265625" style="190" customWidth="1"/>
    <col min="259" max="259" width="27.26953125" style="190" customWidth="1"/>
    <col min="260" max="261" width="14.7265625" style="190" customWidth="1"/>
    <col min="262" max="512" width="9.1796875" style="190"/>
    <col min="513" max="513" width="12.7265625" style="190" customWidth="1"/>
    <col min="514" max="514" width="27.7265625" style="190" customWidth="1"/>
    <col min="515" max="515" width="27.26953125" style="190" customWidth="1"/>
    <col min="516" max="517" width="14.7265625" style="190" customWidth="1"/>
    <col min="518" max="768" width="9.1796875" style="190"/>
    <col min="769" max="769" width="12.7265625" style="190" customWidth="1"/>
    <col min="770" max="770" width="27.7265625" style="190" customWidth="1"/>
    <col min="771" max="771" width="27.26953125" style="190" customWidth="1"/>
    <col min="772" max="773" width="14.7265625" style="190" customWidth="1"/>
    <col min="774" max="1024" width="9.1796875" style="190"/>
    <col min="1025" max="1025" width="12.7265625" style="190" customWidth="1"/>
    <col min="1026" max="1026" width="27.7265625" style="190" customWidth="1"/>
    <col min="1027" max="1027" width="27.26953125" style="190" customWidth="1"/>
    <col min="1028" max="1029" width="14.7265625" style="190" customWidth="1"/>
    <col min="1030" max="1280" width="9.1796875" style="190"/>
    <col min="1281" max="1281" width="12.7265625" style="190" customWidth="1"/>
    <col min="1282" max="1282" width="27.7265625" style="190" customWidth="1"/>
    <col min="1283" max="1283" width="27.26953125" style="190" customWidth="1"/>
    <col min="1284" max="1285" width="14.7265625" style="190" customWidth="1"/>
    <col min="1286" max="1536" width="9.1796875" style="190"/>
    <col min="1537" max="1537" width="12.7265625" style="190" customWidth="1"/>
    <col min="1538" max="1538" width="27.7265625" style="190" customWidth="1"/>
    <col min="1539" max="1539" width="27.26953125" style="190" customWidth="1"/>
    <col min="1540" max="1541" width="14.7265625" style="190" customWidth="1"/>
    <col min="1542" max="1792" width="9.1796875" style="190"/>
    <col min="1793" max="1793" width="12.7265625" style="190" customWidth="1"/>
    <col min="1794" max="1794" width="27.7265625" style="190" customWidth="1"/>
    <col min="1795" max="1795" width="27.26953125" style="190" customWidth="1"/>
    <col min="1796" max="1797" width="14.7265625" style="190" customWidth="1"/>
    <col min="1798" max="2048" width="9.1796875" style="190"/>
    <col min="2049" max="2049" width="12.7265625" style="190" customWidth="1"/>
    <col min="2050" max="2050" width="27.7265625" style="190" customWidth="1"/>
    <col min="2051" max="2051" width="27.26953125" style="190" customWidth="1"/>
    <col min="2052" max="2053" width="14.7265625" style="190" customWidth="1"/>
    <col min="2054" max="2304" width="9.1796875" style="190"/>
    <col min="2305" max="2305" width="12.7265625" style="190" customWidth="1"/>
    <col min="2306" max="2306" width="27.7265625" style="190" customWidth="1"/>
    <col min="2307" max="2307" width="27.26953125" style="190" customWidth="1"/>
    <col min="2308" max="2309" width="14.7265625" style="190" customWidth="1"/>
    <col min="2310" max="2560" width="9.1796875" style="190"/>
    <col min="2561" max="2561" width="12.7265625" style="190" customWidth="1"/>
    <col min="2562" max="2562" width="27.7265625" style="190" customWidth="1"/>
    <col min="2563" max="2563" width="27.26953125" style="190" customWidth="1"/>
    <col min="2564" max="2565" width="14.7265625" style="190" customWidth="1"/>
    <col min="2566" max="2816" width="9.1796875" style="190"/>
    <col min="2817" max="2817" width="12.7265625" style="190" customWidth="1"/>
    <col min="2818" max="2818" width="27.7265625" style="190" customWidth="1"/>
    <col min="2819" max="2819" width="27.26953125" style="190" customWidth="1"/>
    <col min="2820" max="2821" width="14.7265625" style="190" customWidth="1"/>
    <col min="2822" max="3072" width="9.1796875" style="190"/>
    <col min="3073" max="3073" width="12.7265625" style="190" customWidth="1"/>
    <col min="3074" max="3074" width="27.7265625" style="190" customWidth="1"/>
    <col min="3075" max="3075" width="27.26953125" style="190" customWidth="1"/>
    <col min="3076" max="3077" width="14.7265625" style="190" customWidth="1"/>
    <col min="3078" max="3328" width="9.1796875" style="190"/>
    <col min="3329" max="3329" width="12.7265625" style="190" customWidth="1"/>
    <col min="3330" max="3330" width="27.7265625" style="190" customWidth="1"/>
    <col min="3331" max="3331" width="27.26953125" style="190" customWidth="1"/>
    <col min="3332" max="3333" width="14.7265625" style="190" customWidth="1"/>
    <col min="3334" max="3584" width="9.1796875" style="190"/>
    <col min="3585" max="3585" width="12.7265625" style="190" customWidth="1"/>
    <col min="3586" max="3586" width="27.7265625" style="190" customWidth="1"/>
    <col min="3587" max="3587" width="27.26953125" style="190" customWidth="1"/>
    <col min="3588" max="3589" width="14.7265625" style="190" customWidth="1"/>
    <col min="3590" max="3840" width="9.1796875" style="190"/>
    <col min="3841" max="3841" width="12.7265625" style="190" customWidth="1"/>
    <col min="3842" max="3842" width="27.7265625" style="190" customWidth="1"/>
    <col min="3843" max="3843" width="27.26953125" style="190" customWidth="1"/>
    <col min="3844" max="3845" width="14.7265625" style="190" customWidth="1"/>
    <col min="3846" max="4096" width="9.1796875" style="190"/>
    <col min="4097" max="4097" width="12.7265625" style="190" customWidth="1"/>
    <col min="4098" max="4098" width="27.7265625" style="190" customWidth="1"/>
    <col min="4099" max="4099" width="27.26953125" style="190" customWidth="1"/>
    <col min="4100" max="4101" width="14.7265625" style="190" customWidth="1"/>
    <col min="4102" max="4352" width="9.1796875" style="190"/>
    <col min="4353" max="4353" width="12.7265625" style="190" customWidth="1"/>
    <col min="4354" max="4354" width="27.7265625" style="190" customWidth="1"/>
    <col min="4355" max="4355" width="27.26953125" style="190" customWidth="1"/>
    <col min="4356" max="4357" width="14.7265625" style="190" customWidth="1"/>
    <col min="4358" max="4608" width="9.1796875" style="190"/>
    <col min="4609" max="4609" width="12.7265625" style="190" customWidth="1"/>
    <col min="4610" max="4610" width="27.7265625" style="190" customWidth="1"/>
    <col min="4611" max="4611" width="27.26953125" style="190" customWidth="1"/>
    <col min="4612" max="4613" width="14.7265625" style="190" customWidth="1"/>
    <col min="4614" max="4864" width="9.1796875" style="190"/>
    <col min="4865" max="4865" width="12.7265625" style="190" customWidth="1"/>
    <col min="4866" max="4866" width="27.7265625" style="190" customWidth="1"/>
    <col min="4867" max="4867" width="27.26953125" style="190" customWidth="1"/>
    <col min="4868" max="4869" width="14.7265625" style="190" customWidth="1"/>
    <col min="4870" max="5120" width="9.1796875" style="190"/>
    <col min="5121" max="5121" width="12.7265625" style="190" customWidth="1"/>
    <col min="5122" max="5122" width="27.7265625" style="190" customWidth="1"/>
    <col min="5123" max="5123" width="27.26953125" style="190" customWidth="1"/>
    <col min="5124" max="5125" width="14.7265625" style="190" customWidth="1"/>
    <col min="5126" max="5376" width="9.1796875" style="190"/>
    <col min="5377" max="5377" width="12.7265625" style="190" customWidth="1"/>
    <col min="5378" max="5378" width="27.7265625" style="190" customWidth="1"/>
    <col min="5379" max="5379" width="27.26953125" style="190" customWidth="1"/>
    <col min="5380" max="5381" width="14.7265625" style="190" customWidth="1"/>
    <col min="5382" max="5632" width="9.1796875" style="190"/>
    <col min="5633" max="5633" width="12.7265625" style="190" customWidth="1"/>
    <col min="5634" max="5634" width="27.7265625" style="190" customWidth="1"/>
    <col min="5635" max="5635" width="27.26953125" style="190" customWidth="1"/>
    <col min="5636" max="5637" width="14.7265625" style="190" customWidth="1"/>
    <col min="5638" max="5888" width="9.1796875" style="190"/>
    <col min="5889" max="5889" width="12.7265625" style="190" customWidth="1"/>
    <col min="5890" max="5890" width="27.7265625" style="190" customWidth="1"/>
    <col min="5891" max="5891" width="27.26953125" style="190" customWidth="1"/>
    <col min="5892" max="5893" width="14.7265625" style="190" customWidth="1"/>
    <col min="5894" max="6144" width="9.1796875" style="190"/>
    <col min="6145" max="6145" width="12.7265625" style="190" customWidth="1"/>
    <col min="6146" max="6146" width="27.7265625" style="190" customWidth="1"/>
    <col min="6147" max="6147" width="27.26953125" style="190" customWidth="1"/>
    <col min="6148" max="6149" width="14.7265625" style="190" customWidth="1"/>
    <col min="6150" max="6400" width="9.1796875" style="190"/>
    <col min="6401" max="6401" width="12.7265625" style="190" customWidth="1"/>
    <col min="6402" max="6402" width="27.7265625" style="190" customWidth="1"/>
    <col min="6403" max="6403" width="27.26953125" style="190" customWidth="1"/>
    <col min="6404" max="6405" width="14.7265625" style="190" customWidth="1"/>
    <col min="6406" max="6656" width="9.1796875" style="190"/>
    <col min="6657" max="6657" width="12.7265625" style="190" customWidth="1"/>
    <col min="6658" max="6658" width="27.7265625" style="190" customWidth="1"/>
    <col min="6659" max="6659" width="27.26953125" style="190" customWidth="1"/>
    <col min="6660" max="6661" width="14.7265625" style="190" customWidth="1"/>
    <col min="6662" max="6912" width="9.1796875" style="190"/>
    <col min="6913" max="6913" width="12.7265625" style="190" customWidth="1"/>
    <col min="6914" max="6914" width="27.7265625" style="190" customWidth="1"/>
    <col min="6915" max="6915" width="27.26953125" style="190" customWidth="1"/>
    <col min="6916" max="6917" width="14.7265625" style="190" customWidth="1"/>
    <col min="6918" max="7168" width="9.1796875" style="190"/>
    <col min="7169" max="7169" width="12.7265625" style="190" customWidth="1"/>
    <col min="7170" max="7170" width="27.7265625" style="190" customWidth="1"/>
    <col min="7171" max="7171" width="27.26953125" style="190" customWidth="1"/>
    <col min="7172" max="7173" width="14.7265625" style="190" customWidth="1"/>
    <col min="7174" max="7424" width="9.1796875" style="190"/>
    <col min="7425" max="7425" width="12.7265625" style="190" customWidth="1"/>
    <col min="7426" max="7426" width="27.7265625" style="190" customWidth="1"/>
    <col min="7427" max="7427" width="27.26953125" style="190" customWidth="1"/>
    <col min="7428" max="7429" width="14.7265625" style="190" customWidth="1"/>
    <col min="7430" max="7680" width="9.1796875" style="190"/>
    <col min="7681" max="7681" width="12.7265625" style="190" customWidth="1"/>
    <col min="7682" max="7682" width="27.7265625" style="190" customWidth="1"/>
    <col min="7683" max="7683" width="27.26953125" style="190" customWidth="1"/>
    <col min="7684" max="7685" width="14.7265625" style="190" customWidth="1"/>
    <col min="7686" max="7936" width="9.1796875" style="190"/>
    <col min="7937" max="7937" width="12.7265625" style="190" customWidth="1"/>
    <col min="7938" max="7938" width="27.7265625" style="190" customWidth="1"/>
    <col min="7939" max="7939" width="27.26953125" style="190" customWidth="1"/>
    <col min="7940" max="7941" width="14.7265625" style="190" customWidth="1"/>
    <col min="7942" max="8192" width="9.1796875" style="190"/>
    <col min="8193" max="8193" width="12.7265625" style="190" customWidth="1"/>
    <col min="8194" max="8194" width="27.7265625" style="190" customWidth="1"/>
    <col min="8195" max="8195" width="27.26953125" style="190" customWidth="1"/>
    <col min="8196" max="8197" width="14.7265625" style="190" customWidth="1"/>
    <col min="8198" max="8448" width="9.1796875" style="190"/>
    <col min="8449" max="8449" width="12.7265625" style="190" customWidth="1"/>
    <col min="8450" max="8450" width="27.7265625" style="190" customWidth="1"/>
    <col min="8451" max="8451" width="27.26953125" style="190" customWidth="1"/>
    <col min="8452" max="8453" width="14.7265625" style="190" customWidth="1"/>
    <col min="8454" max="8704" width="9.1796875" style="190"/>
    <col min="8705" max="8705" width="12.7265625" style="190" customWidth="1"/>
    <col min="8706" max="8706" width="27.7265625" style="190" customWidth="1"/>
    <col min="8707" max="8707" width="27.26953125" style="190" customWidth="1"/>
    <col min="8708" max="8709" width="14.7265625" style="190" customWidth="1"/>
    <col min="8710" max="8960" width="9.1796875" style="190"/>
    <col min="8961" max="8961" width="12.7265625" style="190" customWidth="1"/>
    <col min="8962" max="8962" width="27.7265625" style="190" customWidth="1"/>
    <col min="8963" max="8963" width="27.26953125" style="190" customWidth="1"/>
    <col min="8964" max="8965" width="14.7265625" style="190" customWidth="1"/>
    <col min="8966" max="9216" width="9.1796875" style="190"/>
    <col min="9217" max="9217" width="12.7265625" style="190" customWidth="1"/>
    <col min="9218" max="9218" width="27.7265625" style="190" customWidth="1"/>
    <col min="9219" max="9219" width="27.26953125" style="190" customWidth="1"/>
    <col min="9220" max="9221" width="14.7265625" style="190" customWidth="1"/>
    <col min="9222" max="9472" width="9.1796875" style="190"/>
    <col min="9473" max="9473" width="12.7265625" style="190" customWidth="1"/>
    <col min="9474" max="9474" width="27.7265625" style="190" customWidth="1"/>
    <col min="9475" max="9475" width="27.26953125" style="190" customWidth="1"/>
    <col min="9476" max="9477" width="14.7265625" style="190" customWidth="1"/>
    <col min="9478" max="9728" width="9.1796875" style="190"/>
    <col min="9729" max="9729" width="12.7265625" style="190" customWidth="1"/>
    <col min="9730" max="9730" width="27.7265625" style="190" customWidth="1"/>
    <col min="9731" max="9731" width="27.26953125" style="190" customWidth="1"/>
    <col min="9732" max="9733" width="14.7265625" style="190" customWidth="1"/>
    <col min="9734" max="9984" width="9.1796875" style="190"/>
    <col min="9985" max="9985" width="12.7265625" style="190" customWidth="1"/>
    <col min="9986" max="9986" width="27.7265625" style="190" customWidth="1"/>
    <col min="9987" max="9987" width="27.26953125" style="190" customWidth="1"/>
    <col min="9988" max="9989" width="14.7265625" style="190" customWidth="1"/>
    <col min="9990" max="10240" width="9.1796875" style="190"/>
    <col min="10241" max="10241" width="12.7265625" style="190" customWidth="1"/>
    <col min="10242" max="10242" width="27.7265625" style="190" customWidth="1"/>
    <col min="10243" max="10243" width="27.26953125" style="190" customWidth="1"/>
    <col min="10244" max="10245" width="14.7265625" style="190" customWidth="1"/>
    <col min="10246" max="10496" width="9.1796875" style="190"/>
    <col min="10497" max="10497" width="12.7265625" style="190" customWidth="1"/>
    <col min="10498" max="10498" width="27.7265625" style="190" customWidth="1"/>
    <col min="10499" max="10499" width="27.26953125" style="190" customWidth="1"/>
    <col min="10500" max="10501" width="14.7265625" style="190" customWidth="1"/>
    <col min="10502" max="10752" width="9.1796875" style="190"/>
    <col min="10753" max="10753" width="12.7265625" style="190" customWidth="1"/>
    <col min="10754" max="10754" width="27.7265625" style="190" customWidth="1"/>
    <col min="10755" max="10755" width="27.26953125" style="190" customWidth="1"/>
    <col min="10756" max="10757" width="14.7265625" style="190" customWidth="1"/>
    <col min="10758" max="11008" width="9.1796875" style="190"/>
    <col min="11009" max="11009" width="12.7265625" style="190" customWidth="1"/>
    <col min="11010" max="11010" width="27.7265625" style="190" customWidth="1"/>
    <col min="11011" max="11011" width="27.26953125" style="190" customWidth="1"/>
    <col min="11012" max="11013" width="14.7265625" style="190" customWidth="1"/>
    <col min="11014" max="11264" width="9.1796875" style="190"/>
    <col min="11265" max="11265" width="12.7265625" style="190" customWidth="1"/>
    <col min="11266" max="11266" width="27.7265625" style="190" customWidth="1"/>
    <col min="11267" max="11267" width="27.26953125" style="190" customWidth="1"/>
    <col min="11268" max="11269" width="14.7265625" style="190" customWidth="1"/>
    <col min="11270" max="11520" width="9.1796875" style="190"/>
    <col min="11521" max="11521" width="12.7265625" style="190" customWidth="1"/>
    <col min="11522" max="11522" width="27.7265625" style="190" customWidth="1"/>
    <col min="11523" max="11523" width="27.26953125" style="190" customWidth="1"/>
    <col min="11524" max="11525" width="14.7265625" style="190" customWidth="1"/>
    <col min="11526" max="11776" width="9.1796875" style="190"/>
    <col min="11777" max="11777" width="12.7265625" style="190" customWidth="1"/>
    <col min="11778" max="11778" width="27.7265625" style="190" customWidth="1"/>
    <col min="11779" max="11779" width="27.26953125" style="190" customWidth="1"/>
    <col min="11780" max="11781" width="14.7265625" style="190" customWidth="1"/>
    <col min="11782" max="12032" width="9.1796875" style="190"/>
    <col min="12033" max="12033" width="12.7265625" style="190" customWidth="1"/>
    <col min="12034" max="12034" width="27.7265625" style="190" customWidth="1"/>
    <col min="12035" max="12035" width="27.26953125" style="190" customWidth="1"/>
    <col min="12036" max="12037" width="14.7265625" style="190" customWidth="1"/>
    <col min="12038" max="12288" width="9.1796875" style="190"/>
    <col min="12289" max="12289" width="12.7265625" style="190" customWidth="1"/>
    <col min="12290" max="12290" width="27.7265625" style="190" customWidth="1"/>
    <col min="12291" max="12291" width="27.26953125" style="190" customWidth="1"/>
    <col min="12292" max="12293" width="14.7265625" style="190" customWidth="1"/>
    <col min="12294" max="12544" width="9.1796875" style="190"/>
    <col min="12545" max="12545" width="12.7265625" style="190" customWidth="1"/>
    <col min="12546" max="12546" width="27.7265625" style="190" customWidth="1"/>
    <col min="12547" max="12547" width="27.26953125" style="190" customWidth="1"/>
    <col min="12548" max="12549" width="14.7265625" style="190" customWidth="1"/>
    <col min="12550" max="12800" width="9.1796875" style="190"/>
    <col min="12801" max="12801" width="12.7265625" style="190" customWidth="1"/>
    <col min="12802" max="12802" width="27.7265625" style="190" customWidth="1"/>
    <col min="12803" max="12803" width="27.26953125" style="190" customWidth="1"/>
    <col min="12804" max="12805" width="14.7265625" style="190" customWidth="1"/>
    <col min="12806" max="13056" width="9.1796875" style="190"/>
    <col min="13057" max="13057" width="12.7265625" style="190" customWidth="1"/>
    <col min="13058" max="13058" width="27.7265625" style="190" customWidth="1"/>
    <col min="13059" max="13059" width="27.26953125" style="190" customWidth="1"/>
    <col min="13060" max="13061" width="14.7265625" style="190" customWidth="1"/>
    <col min="13062" max="13312" width="9.1796875" style="190"/>
    <col min="13313" max="13313" width="12.7265625" style="190" customWidth="1"/>
    <col min="13314" max="13314" width="27.7265625" style="190" customWidth="1"/>
    <col min="13315" max="13315" width="27.26953125" style="190" customWidth="1"/>
    <col min="13316" max="13317" width="14.7265625" style="190" customWidth="1"/>
    <col min="13318" max="13568" width="9.1796875" style="190"/>
    <col min="13569" max="13569" width="12.7265625" style="190" customWidth="1"/>
    <col min="13570" max="13570" width="27.7265625" style="190" customWidth="1"/>
    <col min="13571" max="13571" width="27.26953125" style="190" customWidth="1"/>
    <col min="13572" max="13573" width="14.7265625" style="190" customWidth="1"/>
    <col min="13574" max="13824" width="9.1796875" style="190"/>
    <col min="13825" max="13825" width="12.7265625" style="190" customWidth="1"/>
    <col min="13826" max="13826" width="27.7265625" style="190" customWidth="1"/>
    <col min="13827" max="13827" width="27.26953125" style="190" customWidth="1"/>
    <col min="13828" max="13829" width="14.7265625" style="190" customWidth="1"/>
    <col min="13830" max="14080" width="9.1796875" style="190"/>
    <col min="14081" max="14081" width="12.7265625" style="190" customWidth="1"/>
    <col min="14082" max="14082" width="27.7265625" style="190" customWidth="1"/>
    <col min="14083" max="14083" width="27.26953125" style="190" customWidth="1"/>
    <col min="14084" max="14085" width="14.7265625" style="190" customWidth="1"/>
    <col min="14086" max="14336" width="9.1796875" style="190"/>
    <col min="14337" max="14337" width="12.7265625" style="190" customWidth="1"/>
    <col min="14338" max="14338" width="27.7265625" style="190" customWidth="1"/>
    <col min="14339" max="14339" width="27.26953125" style="190" customWidth="1"/>
    <col min="14340" max="14341" width="14.7265625" style="190" customWidth="1"/>
    <col min="14342" max="14592" width="9.1796875" style="190"/>
    <col min="14593" max="14593" width="12.7265625" style="190" customWidth="1"/>
    <col min="14594" max="14594" width="27.7265625" style="190" customWidth="1"/>
    <col min="14595" max="14595" width="27.26953125" style="190" customWidth="1"/>
    <col min="14596" max="14597" width="14.7265625" style="190" customWidth="1"/>
    <col min="14598" max="14848" width="9.1796875" style="190"/>
    <col min="14849" max="14849" width="12.7265625" style="190" customWidth="1"/>
    <col min="14850" max="14850" width="27.7265625" style="190" customWidth="1"/>
    <col min="14851" max="14851" width="27.26953125" style="190" customWidth="1"/>
    <col min="14852" max="14853" width="14.7265625" style="190" customWidth="1"/>
    <col min="14854" max="15104" width="9.1796875" style="190"/>
    <col min="15105" max="15105" width="12.7265625" style="190" customWidth="1"/>
    <col min="15106" max="15106" width="27.7265625" style="190" customWidth="1"/>
    <col min="15107" max="15107" width="27.26953125" style="190" customWidth="1"/>
    <col min="15108" max="15109" width="14.7265625" style="190" customWidth="1"/>
    <col min="15110" max="15360" width="9.1796875" style="190"/>
    <col min="15361" max="15361" width="12.7265625" style="190" customWidth="1"/>
    <col min="15362" max="15362" width="27.7265625" style="190" customWidth="1"/>
    <col min="15363" max="15363" width="27.26953125" style="190" customWidth="1"/>
    <col min="15364" max="15365" width="14.7265625" style="190" customWidth="1"/>
    <col min="15366" max="15616" width="9.1796875" style="190"/>
    <col min="15617" max="15617" width="12.7265625" style="190" customWidth="1"/>
    <col min="15618" max="15618" width="27.7265625" style="190" customWidth="1"/>
    <col min="15619" max="15619" width="27.26953125" style="190" customWidth="1"/>
    <col min="15620" max="15621" width="14.7265625" style="190" customWidth="1"/>
    <col min="15622" max="15872" width="9.1796875" style="190"/>
    <col min="15873" max="15873" width="12.7265625" style="190" customWidth="1"/>
    <col min="15874" max="15874" width="27.7265625" style="190" customWidth="1"/>
    <col min="15875" max="15875" width="27.26953125" style="190" customWidth="1"/>
    <col min="15876" max="15877" width="14.7265625" style="190" customWidth="1"/>
    <col min="15878" max="16128" width="9.1796875" style="190"/>
    <col min="16129" max="16129" width="12.7265625" style="190" customWidth="1"/>
    <col min="16130" max="16130" width="27.7265625" style="190" customWidth="1"/>
    <col min="16131" max="16131" width="27.26953125" style="190" customWidth="1"/>
    <col min="16132" max="16133" width="14.7265625" style="190" customWidth="1"/>
    <col min="16134" max="16384" width="9.1796875" style="190"/>
  </cols>
  <sheetData>
    <row r="1" spans="1:5" ht="18.75" customHeight="1" thickBot="1" x14ac:dyDescent="0.45">
      <c r="A1" s="187" t="s">
        <v>595</v>
      </c>
      <c r="B1" s="188"/>
      <c r="C1" s="188"/>
      <c r="D1" s="188"/>
      <c r="E1" s="189" t="s">
        <v>603</v>
      </c>
    </row>
    <row r="2" spans="1:5" ht="18" customHeight="1" x14ac:dyDescent="0.25"/>
    <row r="3" spans="1:5" ht="25.5" customHeight="1" x14ac:dyDescent="0.3">
      <c r="A3" s="200" t="s">
        <v>596</v>
      </c>
      <c r="B3" s="191" t="s">
        <v>597</v>
      </c>
      <c r="C3" s="191"/>
      <c r="D3" s="191" t="s">
        <v>598</v>
      </c>
      <c r="E3" s="191" t="s">
        <v>599</v>
      </c>
    </row>
    <row r="4" spans="1:5" ht="114.75" customHeight="1" x14ac:dyDescent="0.25">
      <c r="A4" s="192">
        <v>44393</v>
      </c>
      <c r="B4" s="414" t="s">
        <v>605</v>
      </c>
      <c r="C4" s="414"/>
      <c r="D4" s="193" t="s">
        <v>600</v>
      </c>
      <c r="E4" s="193" t="s">
        <v>601</v>
      </c>
    </row>
    <row r="5" spans="1:5" ht="38.25" customHeight="1" x14ac:dyDescent="0.25">
      <c r="A5" s="192">
        <v>44454</v>
      </c>
      <c r="B5" s="414" t="s">
        <v>623</v>
      </c>
      <c r="C5" s="414"/>
      <c r="D5" s="193" t="s">
        <v>600</v>
      </c>
      <c r="E5" s="193" t="s">
        <v>601</v>
      </c>
    </row>
    <row r="6" spans="1:5" x14ac:dyDescent="0.25">
      <c r="A6" s="192">
        <v>44511</v>
      </c>
      <c r="B6" s="414" t="s">
        <v>624</v>
      </c>
      <c r="C6" s="414"/>
      <c r="D6" s="193" t="s">
        <v>600</v>
      </c>
      <c r="E6" s="193" t="s">
        <v>601</v>
      </c>
    </row>
    <row r="7" spans="1:5" x14ac:dyDescent="0.25">
      <c r="A7" s="192">
        <v>44576</v>
      </c>
      <c r="B7" s="414" t="s">
        <v>644</v>
      </c>
      <c r="C7" s="414"/>
      <c r="D7" s="193" t="s">
        <v>600</v>
      </c>
      <c r="E7" s="193" t="s">
        <v>601</v>
      </c>
    </row>
    <row r="8" spans="1:5" x14ac:dyDescent="0.25">
      <c r="A8" s="192">
        <v>44634</v>
      </c>
      <c r="B8" s="414" t="s">
        <v>645</v>
      </c>
      <c r="C8" s="414"/>
      <c r="D8" s="193" t="s">
        <v>600</v>
      </c>
      <c r="E8" s="193" t="s">
        <v>601</v>
      </c>
    </row>
    <row r="9" spans="1:5" ht="25.5" customHeight="1" x14ac:dyDescent="0.25">
      <c r="A9" s="192">
        <v>44697</v>
      </c>
      <c r="B9" s="414" t="s">
        <v>646</v>
      </c>
      <c r="C9" s="414"/>
      <c r="D9" s="193" t="s">
        <v>600</v>
      </c>
      <c r="E9" s="193" t="s">
        <v>601</v>
      </c>
    </row>
    <row r="10" spans="1:5" ht="33.65" customHeight="1" x14ac:dyDescent="0.25">
      <c r="A10" s="192">
        <v>44816</v>
      </c>
      <c r="B10" s="414" t="s">
        <v>650</v>
      </c>
      <c r="C10" s="414"/>
      <c r="D10" s="193" t="s">
        <v>649</v>
      </c>
      <c r="E10" s="193" t="s">
        <v>600</v>
      </c>
    </row>
    <row r="11" spans="1:5" ht="40" customHeight="1" x14ac:dyDescent="0.25">
      <c r="A11" s="192">
        <v>44844</v>
      </c>
      <c r="B11" s="414" t="s">
        <v>653</v>
      </c>
      <c r="C11" s="414"/>
      <c r="D11" s="193" t="s">
        <v>649</v>
      </c>
      <c r="E11" s="193" t="s">
        <v>600</v>
      </c>
    </row>
    <row r="12" spans="1:5" ht="12.75" customHeight="1" thickBot="1" x14ac:dyDescent="0.3">
      <c r="A12" s="192"/>
      <c r="B12" s="201"/>
      <c r="C12" s="202"/>
      <c r="D12" s="193"/>
      <c r="E12" s="193"/>
    </row>
    <row r="13" spans="1:5" ht="13" x14ac:dyDescent="0.25">
      <c r="A13" s="194" t="s">
        <v>602</v>
      </c>
      <c r="B13" s="195"/>
    </row>
    <row r="14" spans="1:5" ht="15.5" x14ac:dyDescent="0.25">
      <c r="A14" s="196" t="s">
        <v>482</v>
      </c>
      <c r="B14" s="197"/>
    </row>
    <row r="15" spans="1:5" ht="15.5" x14ac:dyDescent="0.25">
      <c r="A15" s="196" t="s">
        <v>651</v>
      </c>
      <c r="B15" s="197"/>
    </row>
    <row r="16" spans="1:5" ht="16" thickBot="1" x14ac:dyDescent="0.3">
      <c r="A16" s="198" t="s">
        <v>652</v>
      </c>
      <c r="B16" s="199"/>
    </row>
    <row r="17" spans="1:2" ht="13" thickBot="1" x14ac:dyDescent="0.3"/>
    <row r="18" spans="1:2" ht="13" x14ac:dyDescent="0.25">
      <c r="A18" s="194" t="s">
        <v>493</v>
      </c>
      <c r="B18" s="195"/>
    </row>
    <row r="19" spans="1:2" ht="15.5" x14ac:dyDescent="0.25">
      <c r="A19" s="196" t="s">
        <v>482</v>
      </c>
      <c r="B19" s="197"/>
    </row>
    <row r="20" spans="1:2" ht="15.5" x14ac:dyDescent="0.25">
      <c r="A20" s="196" t="s">
        <v>604</v>
      </c>
      <c r="B20" s="197"/>
    </row>
    <row r="21" spans="1:2" ht="16" thickBot="1" x14ac:dyDescent="0.3">
      <c r="A21" s="198" t="s">
        <v>652</v>
      </c>
      <c r="B21" s="199"/>
    </row>
  </sheetData>
  <sheetProtection algorithmName="SHA-512" hashValue="mrSssWWdFgOmUYG1veQQ9VBZFw2kwkM5I68I25sR75GGRLvswwK/3/FVacsh4mEQ5pbM+LPtnpNX+FKVRG+pmA==" saltValue="OfOrA8ZxGQoLfqyHgeQxug==" spinCount="100000" sheet="1" objects="1" scenarios="1"/>
  <mergeCells count="8">
    <mergeCell ref="B11:C11"/>
    <mergeCell ref="B10:C10"/>
    <mergeCell ref="B4:C4"/>
    <mergeCell ref="B9:C9"/>
    <mergeCell ref="B5:C5"/>
    <mergeCell ref="B6:C6"/>
    <mergeCell ref="B7:C7"/>
    <mergeCell ref="B8:C8"/>
  </mergeCells>
  <pageMargins left="0.39370078740157483" right="0.39370078740157483" top="0.39370078740157483" bottom="0.39370078740157483" header="0.19685039370078741" footer="0"/>
  <pageSetup paperSize="9" orientation="portrait" r:id="rId1"/>
  <headerFooter differentOddEven="1">
    <oddHeader>&amp;L&amp;"Calibri"&amp;12&amp;K008000 Classification: Public&amp;1#_x000D_</oddHeader>
    <evenHeader>&amp;L&amp;"Calibri"&amp;12&amp;K008000 Classification: Public&amp;1#_x000D_</evenHeader>
  </headerFooter>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vt:lpstr>
      <vt:lpstr>ACCESS OUTPUT</vt:lpstr>
      <vt:lpstr>SPG INPUT REQUEST</vt:lpstr>
      <vt:lpstr>Gov Slide Output</vt:lpstr>
      <vt:lpstr>COLLEAGUES</vt:lpstr>
      <vt:lpstr>VERSION CONTROL</vt:lpstr>
      <vt:lpstr>'Gov Slide Output'!Print_Area</vt:lpstr>
      <vt:lpstr>REPORT!Print_Area</vt:lpstr>
      <vt:lpstr>'VERSION CONTROL'!Print_Area</vt:lpstr>
      <vt:lpstr>REPORT!Print_Titles</vt:lpstr>
      <vt:lpstr>'VERSION CONTROL'!Print_Titles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Thomas, Carys (Investor Relations)</cp:lastModifiedBy>
  <cp:lastPrinted>2024-04-17T08:16:39Z</cp:lastPrinted>
  <dcterms:created xsi:type="dcterms:W3CDTF">2011-12-02T11:31:09Z</dcterms:created>
  <dcterms:modified xsi:type="dcterms:W3CDTF">2024-10-21T17:00:39Z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